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526"/>
  <workbookPr filterPrivacy="1" codeName="ThisWorkbook"/>
  <xr:revisionPtr revIDLastSave="0" documentId="13_ncr:1_{DAE9404F-ADF4-465C-B9CE-CDE1BC4796CF}" xr6:coauthVersionLast="47" xr6:coauthVersionMax="47" xr10:uidLastSave="{00000000-0000-0000-0000-000000000000}"/>
  <bookViews>
    <workbookView xWindow="-120" yWindow="-120" windowWidth="29040" windowHeight="15720" activeTab="3" xr2:uid="{00000000-000D-0000-FFFF-FFFF00000000}"/>
  </bookViews>
  <sheets>
    <sheet name="Identificare solicitant" sheetId="12" r:id="rId1"/>
    <sheet name="1. Buget detaliat subvenție" sheetId="8" r:id="rId2"/>
    <sheet name="2. Buget total investiție" sheetId="4" r:id="rId3"/>
    <sheet name="3. Grafic transe " sheetId="17" r:id="rId4"/>
    <sheet name="3.Detaliere venituri" sheetId="14" r:id="rId5"/>
    <sheet name="4. Flux de numerar" sheetId="13" r:id="rId6"/>
    <sheet name="setari" sheetId="18" state="hidden" r:id="rId7"/>
  </sheets>
  <definedNames>
    <definedName name="_xlnm._FilterDatabase" localSheetId="1" hidden="1">'1. Buget detaliat subvenție'!$A$1:$I$810</definedName>
    <definedName name="_xlnm.Print_Area" localSheetId="1">'1. Buget detaliat subvenție'!$A$1:$I$131</definedName>
    <definedName name="_xlnm.Print_Area" localSheetId="2">'2. Buget total investiție'!$A$1:$C$18</definedName>
    <definedName name="_xlnm.Print_Area" localSheetId="0">'Identificare solicitant'!$A$1:$B$13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Z19" i="13" l="1"/>
  <c r="AD19" i="13"/>
  <c r="Z20" i="13"/>
  <c r="AA20" i="13"/>
  <c r="AA19" i="13" s="1"/>
  <c r="AA39" i="13" s="1"/>
  <c r="AA42" i="13" s="1"/>
  <c r="AA43" i="13" s="1"/>
  <c r="AA44" i="13" s="1"/>
  <c r="AB20" i="13"/>
  <c r="AB19" i="13" s="1"/>
  <c r="AB39" i="13" s="1"/>
  <c r="AB42" i="13" s="1"/>
  <c r="AB43" i="13" s="1"/>
  <c r="AB44" i="13" s="1"/>
  <c r="AC20" i="13"/>
  <c r="AC19" i="13" s="1"/>
  <c r="AC39" i="13" s="1"/>
  <c r="AC42" i="13" s="1"/>
  <c r="AC43" i="13" s="1"/>
  <c r="AC44" i="13" s="1"/>
  <c r="AD20" i="13"/>
  <c r="AE20" i="13"/>
  <c r="AE19" i="13" s="1"/>
  <c r="AE39" i="13" s="1"/>
  <c r="AE42" i="13" s="1"/>
  <c r="AE43" i="13" s="1"/>
  <c r="AE44" i="13" s="1"/>
  <c r="AF20" i="13"/>
  <c r="AF19" i="13" s="1"/>
  <c r="AF39" i="13" s="1"/>
  <c r="AF42" i="13" s="1"/>
  <c r="AF43" i="13" s="1"/>
  <c r="AF44" i="13" s="1"/>
  <c r="AG20" i="13"/>
  <c r="AG19" i="13" s="1"/>
  <c r="AG39" i="13" s="1"/>
  <c r="AG42" i="13" s="1"/>
  <c r="AG43" i="13" s="1"/>
  <c r="AG44" i="13" s="1"/>
  <c r="Z21" i="13"/>
  <c r="AA21" i="13"/>
  <c r="AB21" i="13"/>
  <c r="AC21" i="13"/>
  <c r="AD21" i="13"/>
  <c r="AE21" i="13"/>
  <c r="AF21" i="13"/>
  <c r="AG21" i="13"/>
  <c r="Z39" i="13"/>
  <c r="Z42" i="13" s="1"/>
  <c r="Z43" i="13" s="1"/>
  <c r="Z44" i="13" s="1"/>
  <c r="AD39" i="13"/>
  <c r="AD42" i="13" s="1"/>
  <c r="AD43" i="13" s="1"/>
  <c r="AD44" i="13" s="1"/>
  <c r="Z40" i="13"/>
  <c r="AA40" i="13"/>
  <c r="AB40" i="13"/>
  <c r="AC40" i="13"/>
  <c r="AD40" i="13"/>
  <c r="AE40" i="13"/>
  <c r="AF40" i="13"/>
  <c r="AG40" i="13"/>
  <c r="Z14" i="13"/>
  <c r="AA14" i="13"/>
  <c r="AB14" i="13"/>
  <c r="AC14" i="13"/>
  <c r="AD14" i="13"/>
  <c r="AE14" i="13"/>
  <c r="AF14" i="13"/>
  <c r="AG14" i="13"/>
  <c r="Z10" i="13"/>
  <c r="Z17" i="13" s="1"/>
  <c r="AA10" i="13"/>
  <c r="AA17" i="13" s="1"/>
  <c r="AB10" i="13"/>
  <c r="AB17" i="13" s="1"/>
  <c r="AC10" i="13"/>
  <c r="AC17" i="13" s="1"/>
  <c r="AD10" i="13"/>
  <c r="AD17" i="13" s="1"/>
  <c r="AE10" i="13"/>
  <c r="AE17" i="13" s="1"/>
  <c r="AF10" i="13"/>
  <c r="AF17" i="13" s="1"/>
  <c r="AG10" i="13"/>
  <c r="AG17" i="13" s="1"/>
  <c r="F115" i="8"/>
  <c r="F91" i="8"/>
  <c r="F87" i="8"/>
  <c r="F83" i="8"/>
  <c r="F80" i="8"/>
  <c r="G76" i="8"/>
  <c r="F76" i="8"/>
  <c r="F72" i="8"/>
  <c r="F66" i="8"/>
  <c r="F61" i="8"/>
  <c r="G56" i="8"/>
  <c r="F56" i="8"/>
  <c r="H56" i="8"/>
  <c r="I56" i="8"/>
  <c r="F51" i="8"/>
  <c r="I46" i="8"/>
  <c r="H46" i="8"/>
  <c r="G31" i="8"/>
  <c r="F31" i="8"/>
  <c r="A1" i="8"/>
  <c r="G7" i="13"/>
  <c r="H22" i="13"/>
  <c r="I22" i="13"/>
  <c r="J22" i="13"/>
  <c r="K22" i="13"/>
  <c r="L22" i="13"/>
  <c r="M22" i="13"/>
  <c r="N22" i="13"/>
  <c r="O22" i="13"/>
  <c r="D31" i="8"/>
  <c r="G22" i="13" s="1"/>
  <c r="D72" i="8"/>
  <c r="C32" i="13" s="1"/>
  <c r="R26" i="13"/>
  <c r="D11" i="13"/>
  <c r="D10" i="13" s="1"/>
  <c r="G100" i="8"/>
  <c r="AA7" i="13"/>
  <c r="AB7" i="13"/>
  <c r="AC7" i="13"/>
  <c r="AD7" i="13"/>
  <c r="AE7" i="13"/>
  <c r="AF7" i="13"/>
  <c r="AG7" i="13"/>
  <c r="J28" i="14"/>
  <c r="K28" i="14"/>
  <c r="L28" i="14"/>
  <c r="M28" i="14"/>
  <c r="N28" i="14"/>
  <c r="O28" i="14"/>
  <c r="P28" i="14"/>
  <c r="Q28" i="14"/>
  <c r="R28" i="14"/>
  <c r="S28" i="14"/>
  <c r="T28" i="14"/>
  <c r="U28" i="14"/>
  <c r="V28" i="14"/>
  <c r="W28" i="14"/>
  <c r="X28" i="14"/>
  <c r="Y28" i="14"/>
  <c r="I28" i="14"/>
  <c r="I16" i="14"/>
  <c r="I17" i="14" s="1"/>
  <c r="I12" i="14"/>
  <c r="D14" i="13"/>
  <c r="E14" i="13"/>
  <c r="F14" i="13"/>
  <c r="G14" i="13"/>
  <c r="H14" i="13"/>
  <c r="I14" i="13"/>
  <c r="J14" i="13"/>
  <c r="K14" i="13"/>
  <c r="L14" i="13"/>
  <c r="M14" i="13"/>
  <c r="N14" i="13"/>
  <c r="O14" i="13"/>
  <c r="P14" i="13"/>
  <c r="Q14" i="13"/>
  <c r="R14" i="13"/>
  <c r="S14" i="13"/>
  <c r="T14" i="13"/>
  <c r="U14" i="13"/>
  <c r="V14" i="13"/>
  <c r="W14" i="13"/>
  <c r="X14" i="13"/>
  <c r="Y14" i="13"/>
  <c r="C14" i="13"/>
  <c r="E10" i="13"/>
  <c r="F10" i="13"/>
  <c r="H10" i="13"/>
  <c r="I10" i="13"/>
  <c r="K10" i="13"/>
  <c r="L10" i="13"/>
  <c r="M10" i="13"/>
  <c r="N10" i="13"/>
  <c r="O10" i="13"/>
  <c r="P10" i="13"/>
  <c r="Q10" i="13"/>
  <c r="R10" i="13"/>
  <c r="S10" i="13"/>
  <c r="T10" i="13"/>
  <c r="U10" i="13"/>
  <c r="V10" i="13"/>
  <c r="W10" i="13"/>
  <c r="X10" i="13"/>
  <c r="Y10" i="13"/>
  <c r="C10" i="13"/>
  <c r="E7" i="13"/>
  <c r="H7" i="13"/>
  <c r="I7" i="13"/>
  <c r="K7" i="13"/>
  <c r="L7" i="13"/>
  <c r="M7" i="13"/>
  <c r="N7" i="13"/>
  <c r="O7" i="13"/>
  <c r="Q7" i="13"/>
  <c r="S7" i="13"/>
  <c r="T7" i="13"/>
  <c r="U7" i="13"/>
  <c r="V7" i="13"/>
  <c r="W7" i="13"/>
  <c r="X7" i="13"/>
  <c r="Y7" i="13"/>
  <c r="Z7" i="13"/>
  <c r="R8" i="13" l="1"/>
  <c r="R7" i="13" s="1"/>
  <c r="AG29" i="14"/>
  <c r="AI29" i="14"/>
  <c r="AL29" i="14"/>
  <c r="AH29" i="14"/>
  <c r="AM29" i="14"/>
  <c r="M32" i="13"/>
  <c r="AJ29" i="14"/>
  <c r="AK29" i="14"/>
  <c r="I18" i="14"/>
  <c r="I19" i="14" s="1"/>
  <c r="I20" i="14" s="1"/>
  <c r="I21" i="14" s="1"/>
  <c r="I22" i="14" s="1"/>
  <c r="I23" i="14" s="1"/>
  <c r="I24" i="14" s="1"/>
  <c r="I25" i="14" s="1"/>
  <c r="I26" i="14" s="1"/>
  <c r="I13" i="14"/>
  <c r="I10" i="14" s="1"/>
  <c r="J11" i="13"/>
  <c r="J10" i="13" s="1"/>
  <c r="E32" i="13"/>
  <c r="F32" i="13"/>
  <c r="G32" i="13"/>
  <c r="I32" i="13"/>
  <c r="J32" i="13"/>
  <c r="K32" i="13"/>
  <c r="H32" i="13"/>
  <c r="L32" i="13"/>
  <c r="D32" i="13"/>
  <c r="G11" i="13"/>
  <c r="G10" i="13" s="1"/>
  <c r="I31" i="8"/>
  <c r="E31" i="8" l="1"/>
  <c r="E86" i="8"/>
  <c r="E85" i="8"/>
  <c r="E82" i="8"/>
  <c r="E65" i="8"/>
  <c r="E64" i="8"/>
  <c r="E63" i="8"/>
  <c r="E60" i="8"/>
  <c r="E59" i="8"/>
  <c r="E58" i="8"/>
  <c r="E45" i="8"/>
  <c r="E44" i="8"/>
  <c r="E43" i="8"/>
  <c r="E41" i="8"/>
  <c r="E40" i="8"/>
  <c r="E38" i="8"/>
  <c r="E37" i="8"/>
  <c r="E35" i="8"/>
  <c r="E34" i="8"/>
  <c r="D40" i="13"/>
  <c r="F40" i="13"/>
  <c r="G40" i="13"/>
  <c r="I40" i="13"/>
  <c r="J40" i="13"/>
  <c r="L40" i="13"/>
  <c r="M40" i="13"/>
  <c r="O40" i="13"/>
  <c r="P40" i="13"/>
  <c r="R40" i="13"/>
  <c r="S40" i="13"/>
  <c r="U40" i="13"/>
  <c r="V40" i="13"/>
  <c r="X40" i="13"/>
  <c r="Y40" i="13"/>
  <c r="C40" i="13"/>
  <c r="D21" i="13"/>
  <c r="E21" i="13"/>
  <c r="F21" i="13"/>
  <c r="G21" i="13"/>
  <c r="H21" i="13"/>
  <c r="I21" i="13"/>
  <c r="J21" i="13"/>
  <c r="K21" i="13"/>
  <c r="L21" i="13"/>
  <c r="M21" i="13"/>
  <c r="N21" i="13"/>
  <c r="O21" i="13"/>
  <c r="P21" i="13"/>
  <c r="Q21" i="13"/>
  <c r="S21" i="13"/>
  <c r="T21" i="13"/>
  <c r="U21" i="13"/>
  <c r="V21" i="13"/>
  <c r="W21" i="13"/>
  <c r="X21" i="13"/>
  <c r="Y21" i="13"/>
  <c r="E17" i="13"/>
  <c r="H17" i="13"/>
  <c r="I17" i="13"/>
  <c r="K17" i="13"/>
  <c r="L17" i="13"/>
  <c r="M17" i="13"/>
  <c r="N17" i="13"/>
  <c r="O17" i="13"/>
  <c r="Q17" i="13"/>
  <c r="R17" i="13"/>
  <c r="S17" i="13"/>
  <c r="T17" i="13"/>
  <c r="U17" i="13"/>
  <c r="V17" i="13"/>
  <c r="W17" i="13"/>
  <c r="X17" i="13"/>
  <c r="Y17" i="13"/>
  <c r="D47" i="13"/>
  <c r="D49" i="13"/>
  <c r="D35" i="14"/>
  <c r="D33" i="14"/>
  <c r="A2" i="14"/>
  <c r="A3" i="14"/>
  <c r="A4" i="14"/>
  <c r="A1" i="14"/>
  <c r="M29" i="14"/>
  <c r="G20" i="13" s="1"/>
  <c r="G19" i="13" s="1"/>
  <c r="U29" i="14"/>
  <c r="O20" i="13" s="1"/>
  <c r="AC29" i="14"/>
  <c r="W20" i="13" s="1"/>
  <c r="W19" i="13" s="1"/>
  <c r="G121" i="8"/>
  <c r="G115" i="8"/>
  <c r="H115" i="8"/>
  <c r="I115" i="8"/>
  <c r="H100" i="8"/>
  <c r="F95" i="8"/>
  <c r="G95" i="8"/>
  <c r="H95" i="8"/>
  <c r="I95" i="8"/>
  <c r="G91" i="8"/>
  <c r="H91" i="8"/>
  <c r="I91" i="8"/>
  <c r="G87" i="8"/>
  <c r="H87" i="8"/>
  <c r="I87" i="8"/>
  <c r="G83" i="8"/>
  <c r="H83" i="8"/>
  <c r="I83" i="8"/>
  <c r="G80" i="8"/>
  <c r="H80" i="8"/>
  <c r="I80" i="8"/>
  <c r="H76" i="8"/>
  <c r="I76" i="8"/>
  <c r="G72" i="8"/>
  <c r="H72" i="8"/>
  <c r="I72" i="8"/>
  <c r="G66" i="8"/>
  <c r="H66" i="8"/>
  <c r="I66" i="8"/>
  <c r="G61" i="8"/>
  <c r="H61" i="8"/>
  <c r="I61" i="8"/>
  <c r="G51" i="8"/>
  <c r="H51" i="8"/>
  <c r="I51" i="8"/>
  <c r="F46" i="8"/>
  <c r="G46" i="8"/>
  <c r="F12" i="8"/>
  <c r="G12" i="8"/>
  <c r="H12" i="8"/>
  <c r="I12" i="8"/>
  <c r="C8" i="13" l="1"/>
  <c r="C7" i="13" s="1"/>
  <c r="C17" i="13" s="1"/>
  <c r="G39" i="13"/>
  <c r="G42" i="13" s="1"/>
  <c r="I100" i="8"/>
  <c r="I116" i="8" s="1"/>
  <c r="P9" i="13" s="1"/>
  <c r="W39" i="13"/>
  <c r="AB29" i="14"/>
  <c r="V20" i="13" s="1"/>
  <c r="V19" i="13" s="1"/>
  <c r="V39" i="13" s="1"/>
  <c r="V42" i="13" s="1"/>
  <c r="V43" i="13" s="1"/>
  <c r="AA29" i="14"/>
  <c r="U20" i="13" s="1"/>
  <c r="U19" i="13" s="1"/>
  <c r="U39" i="13" s="1"/>
  <c r="U42" i="13" s="1"/>
  <c r="U43" i="13" s="1"/>
  <c r="S29" i="14"/>
  <c r="M20" i="13" s="1"/>
  <c r="M19" i="13" s="1"/>
  <c r="M39" i="13" s="1"/>
  <c r="M42" i="13" s="1"/>
  <c r="M43" i="13" s="1"/>
  <c r="C19" i="13"/>
  <c r="X29" i="14"/>
  <c r="R20" i="13" s="1"/>
  <c r="R19" i="13" s="1"/>
  <c r="W29" i="14"/>
  <c r="Q20" i="13" s="1"/>
  <c r="Q19" i="13" s="1"/>
  <c r="Q39" i="13" s="1"/>
  <c r="AF29" i="14"/>
  <c r="AE29" i="14"/>
  <c r="Y20" i="13" s="1"/>
  <c r="Y19" i="13" s="1"/>
  <c r="Y39" i="13" s="1"/>
  <c r="Y42" i="13" s="1"/>
  <c r="Y43" i="13" s="1"/>
  <c r="Y29" i="14"/>
  <c r="S20" i="13" s="1"/>
  <c r="S19" i="13" s="1"/>
  <c r="S39" i="13" s="1"/>
  <c r="S42" i="13" s="1"/>
  <c r="S43" i="13" s="1"/>
  <c r="Q29" i="14"/>
  <c r="K20" i="13" s="1"/>
  <c r="K19" i="13" s="1"/>
  <c r="K39" i="13" s="1"/>
  <c r="O29" i="14"/>
  <c r="I20" i="13" s="1"/>
  <c r="I19" i="13" s="1"/>
  <c r="I39" i="13" s="1"/>
  <c r="I42" i="13" s="1"/>
  <c r="I43" i="13" s="1"/>
  <c r="K29" i="14"/>
  <c r="E20" i="13" s="1"/>
  <c r="E19" i="13" s="1"/>
  <c r="E39" i="13" s="1"/>
  <c r="T29" i="14"/>
  <c r="N20" i="13" s="1"/>
  <c r="N19" i="13" s="1"/>
  <c r="N39" i="13" s="1"/>
  <c r="P29" i="14"/>
  <c r="J20" i="13" s="1"/>
  <c r="J19" i="13" s="1"/>
  <c r="J39" i="13" s="1"/>
  <c r="J42" i="13" s="1"/>
  <c r="L29" i="14"/>
  <c r="F20" i="13" s="1"/>
  <c r="F19" i="13" s="1"/>
  <c r="F39" i="13" s="1"/>
  <c r="F42" i="13" s="1"/>
  <c r="E46" i="8"/>
  <c r="AD29" i="14"/>
  <c r="X20" i="13" s="1"/>
  <c r="Z29" i="14"/>
  <c r="T20" i="13" s="1"/>
  <c r="T19" i="13" s="1"/>
  <c r="T39" i="13" s="1"/>
  <c r="V29" i="14"/>
  <c r="P20" i="13" s="1"/>
  <c r="P19" i="13" s="1"/>
  <c r="P39" i="13" s="1"/>
  <c r="P42" i="13" s="1"/>
  <c r="R29" i="14"/>
  <c r="L20" i="13" s="1"/>
  <c r="N29" i="14"/>
  <c r="H20" i="13" s="1"/>
  <c r="H19" i="13" s="1"/>
  <c r="H39" i="13" s="1"/>
  <c r="J29" i="14"/>
  <c r="D20" i="13" s="1"/>
  <c r="D19" i="13" s="1"/>
  <c r="D39" i="13" s="1"/>
  <c r="D42" i="13" s="1"/>
  <c r="E66" i="8"/>
  <c r="E76" i="8"/>
  <c r="E91" i="8"/>
  <c r="E100" i="8"/>
  <c r="R37" i="13" s="1"/>
  <c r="R21" i="13" s="1"/>
  <c r="E12" i="8"/>
  <c r="E61" i="8"/>
  <c r="E80" i="8"/>
  <c r="E87" i="8"/>
  <c r="E95" i="8"/>
  <c r="E83" i="8"/>
  <c r="E72" i="8"/>
  <c r="E51" i="8"/>
  <c r="E115" i="8"/>
  <c r="E56" i="8"/>
  <c r="O19" i="13"/>
  <c r="O39" i="13" s="1"/>
  <c r="O42" i="13" s="1"/>
  <c r="O43" i="13" s="1"/>
  <c r="G17" i="13" l="1"/>
  <c r="G43" i="13" s="1"/>
  <c r="P7" i="13"/>
  <c r="P17" i="13" s="1"/>
  <c r="P43" i="13" s="1"/>
  <c r="R39" i="13"/>
  <c r="R42" i="13" s="1"/>
  <c r="R43" i="13" s="1"/>
  <c r="J7" i="13"/>
  <c r="J17" i="13" s="1"/>
  <c r="J43" i="13" s="1"/>
  <c r="E116" i="8"/>
  <c r="F8" i="13"/>
  <c r="F7" i="13" s="1"/>
  <c r="F17" i="13" s="1"/>
  <c r="F43" i="13" s="1"/>
  <c r="F100" i="8"/>
  <c r="W41" i="13"/>
  <c r="W40" i="13" s="1"/>
  <c r="W42" i="13" s="1"/>
  <c r="W43" i="13" s="1"/>
  <c r="Q41" i="13"/>
  <c r="Q40" i="13" s="1"/>
  <c r="Q42" i="13" s="1"/>
  <c r="Q43" i="13" s="1"/>
  <c r="K41" i="13"/>
  <c r="K40" i="13" s="1"/>
  <c r="K42" i="13" s="1"/>
  <c r="K43" i="13" s="1"/>
  <c r="N41" i="13"/>
  <c r="N40" i="13" s="1"/>
  <c r="N42" i="13" s="1"/>
  <c r="N43" i="13" s="1"/>
  <c r="L19" i="13"/>
  <c r="L39" i="13" s="1"/>
  <c r="L42" i="13" s="1"/>
  <c r="L43" i="13" s="1"/>
  <c r="X19" i="13"/>
  <c r="X39" i="13" s="1"/>
  <c r="X42" i="13" s="1"/>
  <c r="X43" i="13" s="1"/>
  <c r="T41" i="13"/>
  <c r="T40" i="13" s="1"/>
  <c r="T42" i="13" s="1"/>
  <c r="T43" i="13" s="1"/>
  <c r="H41" i="13"/>
  <c r="H40" i="13" s="1"/>
  <c r="H42" i="13" s="1"/>
  <c r="H43" i="13" s="1"/>
  <c r="E41" i="13"/>
  <c r="E40" i="13" s="1"/>
  <c r="E42" i="13" s="1"/>
  <c r="E43" i="13" s="1"/>
  <c r="B17" i="4"/>
  <c r="B15" i="4"/>
  <c r="A4" i="4" l="1"/>
  <c r="A3" i="4"/>
  <c r="A1" i="4"/>
  <c r="G116" i="8"/>
  <c r="D8" i="17" s="1"/>
  <c r="B10" i="4" l="1"/>
  <c r="H22" i="8"/>
  <c r="H19" i="8"/>
  <c r="F116" i="8" l="1"/>
  <c r="H31" i="8"/>
  <c r="H116" i="8" s="1"/>
  <c r="H118" i="8" s="1"/>
  <c r="A7" i="17" l="1"/>
  <c r="B8" i="17" s="1"/>
  <c r="C8" i="17" s="1"/>
  <c r="B9" i="4"/>
  <c r="B8" i="4" s="1"/>
  <c r="C8" i="4" s="1"/>
  <c r="F118" i="8"/>
  <c r="D9" i="13"/>
  <c r="E8" i="17" l="1"/>
  <c r="D7" i="13"/>
  <c r="D17" i="13" s="1"/>
  <c r="D43" i="13" s="1"/>
  <c r="C9" i="4"/>
  <c r="C10" i="4"/>
  <c r="C21" i="13"/>
  <c r="C39" i="13" s="1"/>
  <c r="C42" i="13" s="1"/>
  <c r="C43" i="13" s="1"/>
  <c r="C44" i="13" s="1"/>
  <c r="D44" i="13" l="1"/>
  <c r="E44" i="13" s="1"/>
  <c r="F44" i="13" s="1"/>
  <c r="G44" i="13" s="1"/>
  <c r="H44" i="13" s="1"/>
  <c r="I44" i="13" s="1"/>
  <c r="J44" i="13" s="1"/>
  <c r="K44" i="13" s="1"/>
  <c r="L44" i="13" s="1"/>
  <c r="M44" i="13" s="1"/>
  <c r="N44" i="13" s="1"/>
  <c r="O44" i="13" s="1"/>
  <c r="P44" i="13" s="1"/>
  <c r="Q44" i="13" s="1"/>
  <c r="R44" i="13" s="1"/>
  <c r="S44" i="13" s="1"/>
  <c r="T44" i="13" s="1"/>
  <c r="U44" i="13" s="1"/>
  <c r="V44" i="13" s="1"/>
  <c r="W44" i="13" s="1"/>
  <c r="X44" i="13" s="1"/>
  <c r="Y44" i="13" s="1"/>
</calcChain>
</file>

<file path=xl/sharedStrings.xml><?xml version="1.0" encoding="utf-8"?>
<sst xmlns="http://schemas.openxmlformats.org/spreadsheetml/2006/main" count="400" uniqueCount="230">
  <si>
    <t>Buget din subventie</t>
  </si>
  <si>
    <t>Reprezentant legal / aplicant:</t>
  </si>
  <si>
    <t>total</t>
  </si>
  <si>
    <t>L4</t>
  </si>
  <si>
    <t>L5</t>
  </si>
  <si>
    <t>L7</t>
  </si>
  <si>
    <t>L8</t>
  </si>
  <si>
    <t>L9</t>
  </si>
  <si>
    <t>L10</t>
  </si>
  <si>
    <t>L11</t>
  </si>
  <si>
    <t>L12</t>
  </si>
  <si>
    <t>L13</t>
  </si>
  <si>
    <t>L14</t>
  </si>
  <si>
    <t>L15</t>
  </si>
  <si>
    <t>L16</t>
  </si>
  <si>
    <t>L17</t>
  </si>
  <si>
    <t>L19</t>
  </si>
  <si>
    <t>L22</t>
  </si>
  <si>
    <t>L23</t>
  </si>
  <si>
    <t>L24</t>
  </si>
  <si>
    <t>Descriere / caracteristici minime</t>
  </si>
  <si>
    <t>Unitate de măsură</t>
  </si>
  <si>
    <t>L1</t>
  </si>
  <si>
    <t>L2</t>
  </si>
  <si>
    <t>L3</t>
  </si>
  <si>
    <t>L6</t>
  </si>
  <si>
    <t>cantitatea</t>
  </si>
  <si>
    <t>valoarea</t>
  </si>
  <si>
    <t>Buget total investitie</t>
  </si>
  <si>
    <t>RON</t>
  </si>
  <si>
    <t>Contributie proprie cash*</t>
  </si>
  <si>
    <t>%</t>
  </si>
  <si>
    <t>V
E
N
I
T
U
R
I</t>
  </si>
  <si>
    <t>L18</t>
  </si>
  <si>
    <t>L20</t>
  </si>
  <si>
    <t>Produs / serviciu comercializat</t>
  </si>
  <si>
    <t>Acest formular se completeaza automat</t>
  </si>
  <si>
    <t>L21</t>
  </si>
  <si>
    <t>AJUTOR DE MINIMIS</t>
  </si>
  <si>
    <t>col. 1</t>
  </si>
  <si>
    <t>col. 2</t>
  </si>
  <si>
    <t>col. 3</t>
  </si>
  <si>
    <t>col. 4</t>
  </si>
  <si>
    <t>col. 5=col. 3 x col. 4</t>
  </si>
  <si>
    <t>col. 6</t>
  </si>
  <si>
    <t>col. 7</t>
  </si>
  <si>
    <t>col. 8</t>
  </si>
  <si>
    <t>col. 9</t>
  </si>
  <si>
    <t>UM</t>
  </si>
  <si>
    <t>Număr  unități</t>
  </si>
  <si>
    <t>Cost unitar</t>
  </si>
  <si>
    <t xml:space="preserve">Valoare </t>
  </si>
  <si>
    <t>Total cheltuieli Taxe pentru înfiinţare întreprindere</t>
  </si>
  <si>
    <t>Număr unități</t>
  </si>
  <si>
    <t>1.3 Contribuții sociale aferente cheltuielilor salariale</t>
  </si>
  <si>
    <t>Total cheltuieli cu salariile personalului angajat</t>
  </si>
  <si>
    <t>2.1 Cheltuieli pentru cazare</t>
  </si>
  <si>
    <t>2.2 Cheltuieli pentru diurnă personal propriu</t>
  </si>
  <si>
    <t>2.4 Taxe și asigurări de călătorie și asigurări medicale aferente deplasării</t>
  </si>
  <si>
    <t>Total cheltuieli cu cu deplasarea personalului intreprinderii</t>
  </si>
  <si>
    <t>3 Cheltuieli aferente diverselor achiziții de servicii specializate, pentru care beneficiarul ajutorului de minimis nu are expertiza necesară</t>
  </si>
  <si>
    <t>Total cheltuieli aferente diverselor achiziții de servicii specializate, pentru care beneficiarul ajutorului de minimis nu are expertiza necesară</t>
  </si>
  <si>
    <t>4 Cheltuieli cu achiziția de active fixe corporale (altele decât terenuri și imobile), obiecte de inventar, materii prime și materiale, inclusiv materiale consumabile, alte cheltuieli pentru investiții necesare funcționării întreprinderii</t>
  </si>
  <si>
    <t>Total cheltuieli cu achiziția de active fixe corporale (altele decât terenuri și imobile), obiecte de inventar, materii prime și materiale, inclusiv materiale consumabile, alte cheltuieli pentru investiții necesare funcționării întreprinderii</t>
  </si>
  <si>
    <t>5 Cheltuieli cu închirierea de sedii (inclusiv depozite), spații pentru desfășurarea diverselor activități ale întreprinderii, echipamente, vehicule, diverse bunuri</t>
  </si>
  <si>
    <t>Total cheltuieli cu închirierea de sedii (inclusiv depozite), spații pentru desfășurarea diverselor activități ale întreprinderii, echipamente, vehicule, diverse bunuri</t>
  </si>
  <si>
    <t>6. Cheltuieli de leasing fără achiziție (leasing operațional) aferente funcționării întreprinderii (rate de leasing operațional plătite de întreprindere pentru: echipamente, vehicule, diverse bunuri mobile și imobile)</t>
  </si>
  <si>
    <t>Total cheltuieli de leasing fără achiziție (leasing operațional) aferente funcționării întreprinderii (rate de leasing operațional plătite de întreprindere pentru: echipamente, vehicule, diverse bunuri mobile și imobile)</t>
  </si>
  <si>
    <t>7. Utilități aferente funcționării întreprinderii</t>
  </si>
  <si>
    <t>Total cheltuieli cu utilități aferente funcționării întreprinderii</t>
  </si>
  <si>
    <t>8 Servicii de administrare a clădirilor aferente funcționării întreprinderii</t>
  </si>
  <si>
    <t>Total cheltuieli cu servicii de administrare a clădirilor aferente funcționării întreprinderii</t>
  </si>
  <si>
    <t>9 Servicii de întreținere și reparare de echipamente și mijloace de transport aferente funcționării întreprinderii</t>
  </si>
  <si>
    <t>Total cheltuieli cu servicii de întreținere și reparare de echipamente și mijloace de transport aferente funcționării întreprinderii</t>
  </si>
  <si>
    <t>10 Arhivare de documente aferente funcționării întreprinderii</t>
  </si>
  <si>
    <t>Total cheltuieli cu arhivarea de documente aferente funcționării întreprinderii</t>
  </si>
  <si>
    <t>11. Amortizare de active aferente funcționării întreprinderii</t>
  </si>
  <si>
    <t>Total cheltuieli cu amortizarea de active aferente funcționării întreprinderii</t>
  </si>
  <si>
    <t>12. Cheltuieli financiare și juridice (notariale) aferente funcționării întreprinderii</t>
  </si>
  <si>
    <t>Total cheltuieli financiare și juridice (notariale) aferente funcționării întreprinderii</t>
  </si>
  <si>
    <t>13. Conectare la rețele informatice aferente funcționării întreprinderii</t>
  </si>
  <si>
    <t>Total cheltuieli de conectare la rețele informatice aferente funcționării întreprinderii</t>
  </si>
  <si>
    <t>14. Cheltuieli de informare și publicitate aferente funcționării întreprinderii</t>
  </si>
  <si>
    <t>Total cheltuieli de informare și publicitate aferente funcționării întreprinderii</t>
  </si>
  <si>
    <t>15. Alte cheltuieli aferente funcționării întreprinderii</t>
  </si>
  <si>
    <t>15.1 Prelucrare de date</t>
  </si>
  <si>
    <t>15.2 Întreținere, actualizare și dezvoltare de aplicații informatice</t>
  </si>
  <si>
    <t>15.3 Achiziționare de publicații, cărți, reviste de specialitate relevante pentru operațiune, în format tipărit și/sau electronic</t>
  </si>
  <si>
    <t>15.4 Concesiuni, brevete, licențe, mărci comerciale, drepturi și active similare</t>
  </si>
  <si>
    <t>Total alte cheltuieli aferente funcționării întreprinderii</t>
  </si>
  <si>
    <t xml:space="preserve">TOTAL CHELTUIELI </t>
  </si>
  <si>
    <t>Valoarea totală a planului de afaceri</t>
  </si>
  <si>
    <t>Semnătura</t>
  </si>
  <si>
    <t>Data</t>
  </si>
  <si>
    <t xml:space="preserve">Semnătura </t>
  </si>
  <si>
    <t xml:space="preserve">Preț unitar </t>
  </si>
  <si>
    <t>Nr. crt.</t>
  </si>
  <si>
    <t>Explicații</t>
  </si>
  <si>
    <t>Sold inițial disponibil (casă și bancă)</t>
  </si>
  <si>
    <t>ACTIVITATEA DE INVESTIȚII ȘI FINANȚARE:</t>
  </si>
  <si>
    <r>
      <t>I.</t>
    </r>
    <r>
      <rPr>
        <sz val="11"/>
        <color indexed="8"/>
        <rFont val="Times New Roman"/>
        <family val="1"/>
      </rPr>
      <t> </t>
    </r>
    <r>
      <rPr>
        <sz val="11"/>
        <color indexed="8"/>
        <rFont val="Trebuchet MS"/>
        <family val="2"/>
      </rPr>
      <t>Intrări de lichidități prin:</t>
    </r>
  </si>
  <si>
    <r>
      <t>1.</t>
    </r>
    <r>
      <rPr>
        <sz val="11"/>
        <color indexed="8"/>
        <rFont val="Times New Roman"/>
        <family val="1"/>
      </rPr>
      <t xml:space="preserve">           </t>
    </r>
    <r>
      <rPr>
        <sz val="11"/>
        <color indexed="8"/>
        <rFont val="Trebuchet MS"/>
        <family val="2"/>
      </rPr>
      <t> </t>
    </r>
  </si>
  <si>
    <r>
      <t>2.</t>
    </r>
    <r>
      <rPr>
        <sz val="11"/>
        <color indexed="8"/>
        <rFont val="Times New Roman"/>
        <family val="1"/>
      </rPr>
      <t xml:space="preserve">           </t>
    </r>
    <r>
      <rPr>
        <sz val="11"/>
        <color indexed="8"/>
        <rFont val="Trebuchet MS"/>
        <family val="2"/>
      </rPr>
      <t> </t>
    </r>
  </si>
  <si>
    <t>Ajutor financiar nerambursabil</t>
  </si>
  <si>
    <r>
      <t>II.</t>
    </r>
    <r>
      <rPr>
        <sz val="11"/>
        <color indexed="8"/>
        <rFont val="Times New Roman"/>
        <family val="1"/>
      </rPr>
      <t xml:space="preserve">           </t>
    </r>
    <r>
      <rPr>
        <sz val="11"/>
        <color indexed="8"/>
        <rFont val="Trebuchet MS"/>
        <family val="2"/>
      </rPr>
      <t>Ieșiri de lichidități din investiții:</t>
    </r>
  </si>
  <si>
    <r>
      <t>4.</t>
    </r>
    <r>
      <rPr>
        <sz val="11"/>
        <color indexed="8"/>
        <rFont val="Times New Roman"/>
        <family val="1"/>
      </rPr>
      <t xml:space="preserve">           </t>
    </r>
    <r>
      <rPr>
        <sz val="11"/>
        <color indexed="8"/>
        <rFont val="Trebuchet MS"/>
        <family val="2"/>
      </rPr>
      <t> </t>
    </r>
  </si>
  <si>
    <t>Achiziția de active corporale</t>
  </si>
  <si>
    <r>
      <t>5.</t>
    </r>
    <r>
      <rPr>
        <sz val="11"/>
        <color indexed="8"/>
        <rFont val="Times New Roman"/>
        <family val="1"/>
      </rPr>
      <t xml:space="preserve">           </t>
    </r>
    <r>
      <rPr>
        <sz val="11"/>
        <color indexed="8"/>
        <rFont val="Trebuchet MS"/>
        <family val="2"/>
      </rPr>
      <t> </t>
    </r>
  </si>
  <si>
    <t>Achiziția de active necorporale</t>
  </si>
  <si>
    <t>Ieșiri de lichidități din finanțare:</t>
  </si>
  <si>
    <r>
      <t>6.</t>
    </r>
    <r>
      <rPr>
        <sz val="11"/>
        <color indexed="8"/>
        <rFont val="Times New Roman"/>
        <family val="1"/>
      </rPr>
      <t xml:space="preserve">           </t>
    </r>
    <r>
      <rPr>
        <sz val="11"/>
        <color indexed="8"/>
        <rFont val="Trebuchet MS"/>
        <family val="2"/>
      </rPr>
      <t> </t>
    </r>
  </si>
  <si>
    <t>Rambursări de credite</t>
  </si>
  <si>
    <r>
      <t>7.</t>
    </r>
    <r>
      <rPr>
        <sz val="11"/>
        <color indexed="8"/>
        <rFont val="Times New Roman"/>
        <family val="1"/>
      </rPr>
      <t xml:space="preserve">           </t>
    </r>
    <r>
      <rPr>
        <sz val="11"/>
        <color indexed="8"/>
        <rFont val="Trebuchet MS"/>
        <family val="2"/>
      </rPr>
      <t> </t>
    </r>
  </si>
  <si>
    <t>Plăți de dobânzi</t>
  </si>
  <si>
    <t>Flux de numerar din activitatea de investiții și finanțare</t>
  </si>
  <si>
    <t>ACTIVITATEA DE EXPLOATARE:</t>
  </si>
  <si>
    <r>
      <t>III.</t>
    </r>
    <r>
      <rPr>
        <sz val="11"/>
        <color indexed="8"/>
        <rFont val="Times New Roman"/>
        <family val="1"/>
      </rPr>
      <t> </t>
    </r>
    <r>
      <rPr>
        <sz val="11"/>
        <color indexed="8"/>
        <rFont val="Trebuchet MS"/>
        <family val="2"/>
      </rPr>
      <t>Intrări de lichidități prin:</t>
    </r>
  </si>
  <si>
    <r>
      <t>8.</t>
    </r>
    <r>
      <rPr>
        <sz val="11"/>
        <color indexed="8"/>
        <rFont val="Times New Roman"/>
        <family val="1"/>
      </rPr>
      <t xml:space="preserve">           </t>
    </r>
    <r>
      <rPr>
        <sz val="11"/>
        <color indexed="8"/>
        <rFont val="Trebuchet MS"/>
        <family val="2"/>
      </rPr>
      <t> </t>
    </r>
  </si>
  <si>
    <r>
      <t>IV.</t>
    </r>
    <r>
      <rPr>
        <sz val="11"/>
        <color indexed="8"/>
        <rFont val="Times New Roman"/>
        <family val="1"/>
      </rPr>
      <t> </t>
    </r>
    <r>
      <rPr>
        <sz val="11"/>
        <color indexed="8"/>
        <rFont val="Trebuchet MS"/>
        <family val="2"/>
      </rPr>
      <t>Ieșiri de lichidități prin:</t>
    </r>
  </si>
  <si>
    <r>
      <t>9.</t>
    </r>
    <r>
      <rPr>
        <sz val="11"/>
        <color indexed="8"/>
        <rFont val="Times New Roman"/>
        <family val="1"/>
      </rPr>
      <t xml:space="preserve">           </t>
    </r>
    <r>
      <rPr>
        <sz val="11"/>
        <color indexed="8"/>
        <rFont val="Trebuchet MS"/>
        <family val="2"/>
      </rPr>
      <t> </t>
    </r>
  </si>
  <si>
    <r>
      <t>10.</t>
    </r>
    <r>
      <rPr>
        <sz val="11"/>
        <color indexed="8"/>
        <rFont val="Times New Roman"/>
        <family val="1"/>
      </rPr>
      <t xml:space="preserve">        </t>
    </r>
    <r>
      <rPr>
        <sz val="11"/>
        <color indexed="8"/>
        <rFont val="Trebuchet MS"/>
        <family val="2"/>
      </rPr>
      <t> </t>
    </r>
  </si>
  <si>
    <r>
      <t>11.</t>
    </r>
    <r>
      <rPr>
        <sz val="11"/>
        <color indexed="8"/>
        <rFont val="Times New Roman"/>
        <family val="1"/>
      </rPr>
      <t xml:space="preserve">        </t>
    </r>
    <r>
      <rPr>
        <sz val="11"/>
        <color indexed="8"/>
        <rFont val="Trebuchet MS"/>
        <family val="2"/>
      </rPr>
      <t> </t>
    </r>
  </si>
  <si>
    <r>
      <t>12.</t>
    </r>
    <r>
      <rPr>
        <sz val="11"/>
        <color indexed="8"/>
        <rFont val="Times New Roman"/>
        <family val="1"/>
      </rPr>
      <t xml:space="preserve">        </t>
    </r>
    <r>
      <rPr>
        <sz val="11"/>
        <color indexed="8"/>
        <rFont val="Trebuchet MS"/>
        <family val="2"/>
      </rPr>
      <t> </t>
    </r>
  </si>
  <si>
    <r>
      <t>13.</t>
    </r>
    <r>
      <rPr>
        <sz val="11"/>
        <color indexed="8"/>
        <rFont val="Times New Roman"/>
        <family val="1"/>
      </rPr>
      <t xml:space="preserve">        </t>
    </r>
    <r>
      <rPr>
        <sz val="11"/>
        <color indexed="8"/>
        <rFont val="Trebuchet MS"/>
        <family val="2"/>
      </rPr>
      <t> </t>
    </r>
  </si>
  <si>
    <r>
      <t>14.</t>
    </r>
    <r>
      <rPr>
        <sz val="11"/>
        <color indexed="8"/>
        <rFont val="Times New Roman"/>
        <family val="1"/>
      </rPr>
      <t xml:space="preserve">        </t>
    </r>
    <r>
      <rPr>
        <sz val="11"/>
        <color indexed="8"/>
        <rFont val="Trebuchet MS"/>
        <family val="2"/>
      </rPr>
      <t> </t>
    </r>
  </si>
  <si>
    <r>
      <t>15.</t>
    </r>
    <r>
      <rPr>
        <sz val="11"/>
        <color indexed="8"/>
        <rFont val="Times New Roman"/>
        <family val="1"/>
      </rPr>
      <t xml:space="preserve">        </t>
    </r>
    <r>
      <rPr>
        <sz val="11"/>
        <color indexed="8"/>
        <rFont val="Trebuchet MS"/>
        <family val="2"/>
      </rPr>
      <t> </t>
    </r>
  </si>
  <si>
    <r>
      <t>16.</t>
    </r>
    <r>
      <rPr>
        <sz val="11"/>
        <color indexed="8"/>
        <rFont val="Times New Roman"/>
        <family val="1"/>
      </rPr>
      <t xml:space="preserve">        </t>
    </r>
    <r>
      <rPr>
        <sz val="11"/>
        <color indexed="8"/>
        <rFont val="Trebuchet MS"/>
        <family val="2"/>
      </rPr>
      <t> </t>
    </r>
  </si>
  <si>
    <r>
      <t>17.</t>
    </r>
    <r>
      <rPr>
        <sz val="11"/>
        <color indexed="8"/>
        <rFont val="Times New Roman"/>
        <family val="1"/>
      </rPr>
      <t xml:space="preserve">        </t>
    </r>
    <r>
      <rPr>
        <sz val="11"/>
        <color indexed="8"/>
        <rFont val="Trebuchet MS"/>
        <family val="2"/>
      </rPr>
      <t> </t>
    </r>
  </si>
  <si>
    <t>Flux de numerar brut din activitatea de exploatare</t>
  </si>
  <si>
    <r>
      <t>V.</t>
    </r>
    <r>
      <rPr>
        <sz val="11"/>
        <color indexed="8"/>
        <rFont val="Times New Roman"/>
        <family val="1"/>
      </rPr>
      <t> </t>
    </r>
    <r>
      <rPr>
        <sz val="11"/>
        <color indexed="8"/>
        <rFont val="Trebuchet MS"/>
        <family val="2"/>
      </rPr>
      <t>Plăţi pentru impozite şi taxe</t>
    </r>
  </si>
  <si>
    <t>20.</t>
  </si>
  <si>
    <t>Impozit pe profit/cifră de afaceri</t>
  </si>
  <si>
    <t>21.</t>
  </si>
  <si>
    <r>
      <t>VI.</t>
    </r>
    <r>
      <rPr>
        <sz val="11"/>
        <color indexed="8"/>
        <rFont val="Times New Roman"/>
        <family val="1"/>
      </rPr>
      <t> </t>
    </r>
    <r>
      <rPr>
        <sz val="11"/>
        <color indexed="8"/>
        <rFont val="Trebuchet MS"/>
        <family val="2"/>
      </rPr>
      <t>Flux net de lichidităţi al perioadei</t>
    </r>
  </si>
  <si>
    <t>VII. Sold final disponibil la sfârșitul perioadei</t>
  </si>
  <si>
    <t>Împrumuturi de la asociați/acționari (contribuția proprie)</t>
  </si>
  <si>
    <t>Vânzări de bunuri și servicii, din care:</t>
  </si>
  <si>
    <t>semnatura:</t>
  </si>
  <si>
    <t>data:</t>
  </si>
  <si>
    <t>Reprezentant legal/aplicant:</t>
  </si>
  <si>
    <t>Cheltuieli salariale inclusiv contribuții</t>
  </si>
  <si>
    <t>Cheltuieli de cazare</t>
  </si>
  <si>
    <t>Cheltuieli cu diurna</t>
  </si>
  <si>
    <t>Cheltuieli de transport</t>
  </si>
  <si>
    <t>Cheltuieli cu servicii specializate</t>
  </si>
  <si>
    <t>Cheltuieli cu obiecte de inventar</t>
  </si>
  <si>
    <t>Cheltuieli cu materii prime</t>
  </si>
  <si>
    <t>Cheltuieli cu materiale consumabile</t>
  </si>
  <si>
    <t>6.</t>
  </si>
  <si>
    <t>Alte cheltuieli pentru investiții</t>
  </si>
  <si>
    <t>Chletuieli cu închirierea</t>
  </si>
  <si>
    <t>Cheltuieli cu leasing operațional</t>
  </si>
  <si>
    <t>Cheltuieli cu utilitățile</t>
  </si>
  <si>
    <t>Servicii de administrare</t>
  </si>
  <si>
    <t>Servicii de întreținere și reparare de echipamente și mijloace de transport</t>
  </si>
  <si>
    <t>Cheltuieli financiare și juridice (notariale)</t>
  </si>
  <si>
    <t>Conectare la rețele informatice</t>
  </si>
  <si>
    <t>Cheltuieli de informare și publicitate</t>
  </si>
  <si>
    <t>Alte cheltuieli</t>
  </si>
  <si>
    <t>18.</t>
  </si>
  <si>
    <t>19.</t>
  </si>
  <si>
    <t>22.</t>
  </si>
  <si>
    <t>23.</t>
  </si>
  <si>
    <t>24.</t>
  </si>
  <si>
    <t>25.</t>
  </si>
  <si>
    <t>Flux de numerar net din activitatea de exploatare</t>
  </si>
  <si>
    <t>FLUXUL DE NUMERAR PREVIZIONAT</t>
  </si>
  <si>
    <t>Data depunerii planului de afaceri:</t>
  </si>
  <si>
    <t>luna</t>
  </si>
  <si>
    <t>buc</t>
  </si>
  <si>
    <t>Contribuția asiguratorie de muncă, 2.25%</t>
  </si>
  <si>
    <t>Taxe pentru înfiinţare întreprindere socială</t>
  </si>
  <si>
    <t>1. Cheltuieli cu salariile personalului angajat  inclusiv contribuții sociale aferente cheltuielilor salariale și cheltuielilor asimilate acestora (contribuții angajați și angajatori)</t>
  </si>
  <si>
    <t>1.2 Onorarii/ venituri asimilate salariilor pentru experți proprii/cooptați</t>
  </si>
  <si>
    <t>Contribuții asimilate salariilor nete (CAS, CASS și impozit angajat și angajator)</t>
  </si>
  <si>
    <t>2.3 Cheltuieli pentru transportul persoanelor angajate</t>
  </si>
  <si>
    <t>ex. servicii de contabilitate</t>
  </si>
  <si>
    <t>ex. servicii de SSM și PSI</t>
  </si>
  <si>
    <t>L25</t>
  </si>
  <si>
    <t>L26</t>
  </si>
  <si>
    <t>L27</t>
  </si>
  <si>
    <t>L28</t>
  </si>
  <si>
    <t>L29</t>
  </si>
  <si>
    <t>L30</t>
  </si>
  <si>
    <t>L31</t>
  </si>
  <si>
    <t>ex. Pozitie/functie, norma ore/zi</t>
  </si>
  <si>
    <t>ex. Echipament productie 2</t>
  </si>
  <si>
    <t>ex. echipament productie 1</t>
  </si>
  <si>
    <t>Acest grafic se completează automat</t>
  </si>
  <si>
    <t>Cel târziu în luna a 2-a de la data semnării contractului de subvenție</t>
  </si>
  <si>
    <t>Valoarea finanțării nerambursabile (subvenției)</t>
  </si>
  <si>
    <t>Cheltuieli realizate din tranșa I (minim)</t>
  </si>
  <si>
    <t>Contribuție proprie asumată (cash)*</t>
  </si>
  <si>
    <t>Tranșa II</t>
  </si>
  <si>
    <t>produs 1</t>
  </si>
  <si>
    <t>produs 2</t>
  </si>
  <si>
    <t>produs 3</t>
  </si>
  <si>
    <t>produs 4</t>
  </si>
  <si>
    <t>produs 5</t>
  </si>
  <si>
    <t>produs 6</t>
  </si>
  <si>
    <t>produs 7</t>
  </si>
  <si>
    <t>produs 8</t>
  </si>
  <si>
    <t>produs 9</t>
  </si>
  <si>
    <t>produs 10</t>
  </si>
  <si>
    <t>produs 11</t>
  </si>
  <si>
    <t>-</t>
  </si>
  <si>
    <t>* Contributia proprie asumata trebuie depusa în contul de proiect pana la solicitarea transei III si cheltuita integral pana la finalul perioadei de implementare (31.01.2027)</t>
  </si>
  <si>
    <t>Tranșa I                        80%</t>
  </si>
  <si>
    <t xml:space="preserve"> Până la finele lunii 14 de implementare a planului de afacere</t>
  </si>
  <si>
    <t xml:space="preserve">Forma de organizare propusa: </t>
  </si>
  <si>
    <t>Localitatea de implementare a proiectului</t>
  </si>
  <si>
    <t>Propunere denumire entitate:</t>
  </si>
  <si>
    <t>Nume si prenume solicitant:</t>
  </si>
  <si>
    <t>Regiunea de implementare a proiectului:</t>
  </si>
  <si>
    <t>CENTRU</t>
  </si>
  <si>
    <t>Judetul de implementare a proiectului</t>
  </si>
  <si>
    <t>DATE INFORMATIVE</t>
  </si>
  <si>
    <t xml:space="preserve">Alba </t>
  </si>
  <si>
    <t>Brasov</t>
  </si>
  <si>
    <t>Sibiu</t>
  </si>
  <si>
    <t>1.1. Cheltuieli salariale nete</t>
  </si>
  <si>
    <r>
      <t xml:space="preserve">2. Cheltuieli cu deplasarea personalului intreprinderii, </t>
    </r>
    <r>
      <rPr>
        <i/>
        <sz val="11"/>
        <rFont val="Calibri"/>
        <family val="2"/>
        <charset val="238"/>
        <scheme val="minor"/>
      </rPr>
      <t>din care:</t>
    </r>
  </si>
  <si>
    <t>BUGET IMPLEMENTARE</t>
  </si>
  <si>
    <t>TRANȘA 1 - max 80%</t>
  </si>
  <si>
    <t xml:space="preserve">TRANȘA 2  - min 20% </t>
  </si>
  <si>
    <t>CONTRIBUȚIE PROPRIE (min 10% din ajutorul de minimis)</t>
  </si>
  <si>
    <t>CATEGORIA DE CHELTUIALA</t>
  </si>
  <si>
    <t>curs valutar InfoEuro aferent lunii iulie 2023, respectiv 1 EURO = 4,9638 RON</t>
  </si>
  <si>
    <t>GRAFIC SOLICITARE TRANȘE DE FINANȚARE NERAMBURSABILĂ (RON)</t>
  </si>
  <si>
    <t>ATENTIE !!! Sold final disponibil la sfârșitul perioadei trebuie sa fie pozitiv pe toată perioada de analiză.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</si>
</sst>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3" formatCode="_-* #,##0.00_-;\-* #,##0.00_-;_-* &quot;-&quot;??_-;_-@_-"/>
    <numFmt numFmtId="164" formatCode="_(* #,##0.00_);_(* \(#,##0.00\);_(* &quot;-&quot;??_);_(@_)"/>
    <numFmt numFmtId="165" formatCode="_-* #,##0.00\ _l_e_i_-;\-* #,##0.00\ _l_e_i_-;_-* &quot;-&quot;??\ _l_e_i_-;_-@_-"/>
    <numFmt numFmtId="166" formatCode="_-* #,##0_-;\-* #,##0_-;_-* &quot;-&quot;??_-;_-@_-"/>
    <numFmt numFmtId="167" formatCode="#,##0.00\ _l_e_i"/>
    <numFmt numFmtId="168" formatCode="#,##0.00\ &quot;lei&quot;"/>
    <numFmt numFmtId="169" formatCode="#,##0_ ;\-#,##0\ "/>
    <numFmt numFmtId="170" formatCode="[$-418]d\ mmmm\ yyyy;@"/>
  </numFmts>
  <fonts count="39" x14ac:knownFonts="1">
    <font>
      <sz val="11"/>
      <color rgb="FF000000"/>
      <name val="Calibri"/>
    </font>
    <font>
      <sz val="11"/>
      <color rgb="FF000000"/>
      <name val="Calibri"/>
      <family val="2"/>
    </font>
    <font>
      <sz val="9"/>
      <color rgb="FF000000"/>
      <name val="Cambria"/>
      <family val="1"/>
    </font>
    <font>
      <sz val="11"/>
      <color rgb="FF000000"/>
      <name val="Cambria"/>
      <family val="1"/>
    </font>
    <font>
      <b/>
      <sz val="12"/>
      <color theme="0"/>
      <name val="Cambria"/>
      <family val="1"/>
    </font>
    <font>
      <sz val="12"/>
      <color rgb="FF000000"/>
      <name val="Cambria"/>
      <family val="1"/>
    </font>
    <font>
      <sz val="10"/>
      <color rgb="FF000000"/>
      <name val="Cambria"/>
      <family val="1"/>
    </font>
    <font>
      <sz val="8"/>
      <color rgb="FF000000"/>
      <name val="Cambria"/>
      <family val="1"/>
    </font>
    <font>
      <b/>
      <sz val="10"/>
      <color rgb="FF000000"/>
      <name val="Cambria"/>
      <family val="1"/>
    </font>
    <font>
      <sz val="8"/>
      <color rgb="FF00B050"/>
      <name val="Calibri"/>
      <family val="2"/>
    </font>
    <font>
      <b/>
      <sz val="12"/>
      <color rgb="FF000000"/>
      <name val="Cambria"/>
      <family val="1"/>
    </font>
    <font>
      <b/>
      <sz val="11"/>
      <color rgb="FF000000"/>
      <name val="Cambria"/>
      <family val="1"/>
    </font>
    <font>
      <b/>
      <i/>
      <sz val="10"/>
      <color rgb="FF000000"/>
      <name val="Cambria"/>
      <family val="1"/>
    </font>
    <font>
      <b/>
      <sz val="8"/>
      <color rgb="FFC00000"/>
      <name val="Calibri"/>
      <family val="2"/>
    </font>
    <font>
      <b/>
      <sz val="12"/>
      <color rgb="FFC00000"/>
      <name val="Cambria"/>
      <family val="1"/>
    </font>
    <font>
      <sz val="10"/>
      <name val="Arial"/>
      <family val="2"/>
    </font>
    <font>
      <sz val="10"/>
      <name val="Arial"/>
      <family val="2"/>
      <charset val="238"/>
    </font>
    <font>
      <sz val="11"/>
      <color theme="1"/>
      <name val="Calibri"/>
      <family val="2"/>
      <scheme val="minor"/>
    </font>
    <font>
      <b/>
      <sz val="12"/>
      <name val="Cambria"/>
      <family val="1"/>
    </font>
    <font>
      <sz val="11"/>
      <color indexed="8"/>
      <name val="Times New Roman"/>
      <family val="1"/>
    </font>
    <font>
      <sz val="11"/>
      <color indexed="8"/>
      <name val="Trebuchet MS"/>
      <family val="2"/>
    </font>
    <font>
      <b/>
      <sz val="11"/>
      <color theme="1"/>
      <name val="Trebuchet MS"/>
      <family val="2"/>
    </font>
    <font>
      <sz val="11"/>
      <color theme="1"/>
      <name val="Trebuchet MS"/>
      <family val="2"/>
    </font>
    <font>
      <b/>
      <sz val="16"/>
      <color rgb="FF000000"/>
      <name val="Calibri"/>
      <family val="2"/>
    </font>
    <font>
      <sz val="8"/>
      <name val="Calibri"/>
      <family val="2"/>
    </font>
    <font>
      <sz val="11"/>
      <color rgb="FFFF0000"/>
      <name val="Calibri"/>
      <family val="2"/>
    </font>
    <font>
      <b/>
      <sz val="11"/>
      <name val="Calibri"/>
      <family val="2"/>
    </font>
    <font>
      <b/>
      <sz val="11"/>
      <color rgb="FFFF0000"/>
      <name val="Calibri"/>
      <family val="2"/>
    </font>
    <font>
      <b/>
      <sz val="9"/>
      <color rgb="FFFF0000"/>
      <name val="Cambria"/>
      <family val="1"/>
      <charset val="238"/>
    </font>
    <font>
      <b/>
      <sz val="12"/>
      <color rgb="FFFF0000"/>
      <name val="Calibri"/>
      <family val="2"/>
      <charset val="238"/>
    </font>
    <font>
      <sz val="11"/>
      <color rgb="FF000000"/>
      <name val="Calibri"/>
      <family val="2"/>
      <charset val="238"/>
    </font>
    <font>
      <sz val="11"/>
      <color rgb="FF000000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indexed="10"/>
      <name val="Calibri"/>
      <family val="2"/>
      <charset val="238"/>
      <scheme val="minor"/>
    </font>
    <font>
      <b/>
      <sz val="11"/>
      <color rgb="FFC00000"/>
      <name val="Calibri"/>
      <family val="2"/>
      <charset val="238"/>
      <scheme val="minor"/>
    </font>
    <font>
      <b/>
      <sz val="14"/>
      <color rgb="FFFF0000"/>
      <name val="Calibri"/>
      <family val="2"/>
      <charset val="238"/>
    </font>
  </fonts>
  <fills count="18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548DD4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4" tint="0.79998168889431442"/>
        <bgColor indexed="64"/>
      </patternFill>
    </fill>
  </fills>
  <borders count="5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8">
    <xf numFmtId="0" fontId="0" fillId="0" borderId="0"/>
    <xf numFmtId="43" fontId="1" fillId="0" borderId="0" applyFont="0" applyFill="0" applyBorder="0" applyAlignment="0" applyProtection="0"/>
    <xf numFmtId="0" fontId="1" fillId="0" borderId="0"/>
    <xf numFmtId="0" fontId="15" fillId="0" borderId="0"/>
    <xf numFmtId="164" fontId="16" fillId="0" borderId="0" applyFont="0" applyFill="0" applyBorder="0" applyAlignment="0" applyProtection="0"/>
    <xf numFmtId="0" fontId="16" fillId="0" borderId="0"/>
    <xf numFmtId="0" fontId="17" fillId="0" borderId="0"/>
    <xf numFmtId="0" fontId="17" fillId="0" borderId="0"/>
  </cellStyleXfs>
  <cellXfs count="278">
    <xf numFmtId="0" fontId="0" fillId="0" borderId="0" xfId="0"/>
    <xf numFmtId="0" fontId="3" fillId="0" borderId="0" xfId="0" applyFont="1" applyAlignment="1">
      <alignment vertical="center"/>
    </xf>
    <xf numFmtId="0" fontId="2" fillId="0" borderId="0" xfId="2" applyFont="1" applyAlignment="1">
      <alignment vertical="center" wrapText="1"/>
    </xf>
    <xf numFmtId="0" fontId="2" fillId="0" borderId="0" xfId="2" applyFont="1" applyAlignment="1">
      <alignment vertical="center"/>
    </xf>
    <xf numFmtId="0" fontId="3" fillId="0" borderId="0" xfId="2" applyFont="1" applyAlignment="1">
      <alignment vertical="center"/>
    </xf>
    <xf numFmtId="0" fontId="7" fillId="0" borderId="0" xfId="2" applyFont="1" applyAlignment="1">
      <alignment vertical="center"/>
    </xf>
    <xf numFmtId="49" fontId="2" fillId="0" borderId="0" xfId="2" applyNumberFormat="1" applyFont="1" applyAlignment="1">
      <alignment vertical="center"/>
    </xf>
    <xf numFmtId="165" fontId="7" fillId="0" borderId="0" xfId="2" applyNumberFormat="1" applyFont="1" applyAlignment="1">
      <alignment vertical="center"/>
    </xf>
    <xf numFmtId="0" fontId="9" fillId="4" borderId="0" xfId="0" applyFont="1" applyFill="1" applyAlignment="1">
      <alignment horizontal="left" vertical="center"/>
    </xf>
    <xf numFmtId="0" fontId="10" fillId="6" borderId="3" xfId="0" applyFont="1" applyFill="1" applyBorder="1" applyAlignment="1">
      <alignment horizontal="center" vertical="center"/>
    </xf>
    <xf numFmtId="0" fontId="10" fillId="6" borderId="3" xfId="0" applyFont="1" applyFill="1" applyBorder="1" applyAlignment="1">
      <alignment horizontal="right" vertical="center"/>
    </xf>
    <xf numFmtId="0" fontId="4" fillId="2" borderId="3" xfId="0" applyFont="1" applyFill="1" applyBorder="1" applyAlignment="1">
      <alignment vertical="center"/>
    </xf>
    <xf numFmtId="4" fontId="4" fillId="2" borderId="3" xfId="0" applyNumberFormat="1" applyFont="1" applyFill="1" applyBorder="1" applyAlignment="1">
      <alignment vertical="center"/>
    </xf>
    <xf numFmtId="0" fontId="10" fillId="5" borderId="3" xfId="0" applyFont="1" applyFill="1" applyBorder="1" applyAlignment="1">
      <alignment vertical="center"/>
    </xf>
    <xf numFmtId="4" fontId="10" fillId="5" borderId="3" xfId="0" applyNumberFormat="1" applyFont="1" applyFill="1" applyBorder="1" applyAlignment="1">
      <alignment vertical="center"/>
    </xf>
    <xf numFmtId="1" fontId="10" fillId="5" borderId="3" xfId="0" applyNumberFormat="1" applyFont="1" applyFill="1" applyBorder="1" applyAlignment="1">
      <alignment vertical="center"/>
    </xf>
    <xf numFmtId="0" fontId="10" fillId="6" borderId="3" xfId="0" applyFont="1" applyFill="1" applyBorder="1" applyAlignment="1">
      <alignment vertical="center"/>
    </xf>
    <xf numFmtId="4" fontId="10" fillId="6" borderId="3" xfId="0" applyNumberFormat="1" applyFont="1" applyFill="1" applyBorder="1" applyAlignment="1">
      <alignment vertical="center"/>
    </xf>
    <xf numFmtId="1" fontId="10" fillId="6" borderId="3" xfId="0" applyNumberFormat="1" applyFont="1" applyFill="1" applyBorder="1" applyAlignment="1">
      <alignment vertical="center"/>
    </xf>
    <xf numFmtId="0" fontId="10" fillId="0" borderId="0" xfId="0" applyFont="1" applyAlignment="1">
      <alignment vertical="center"/>
    </xf>
    <xf numFmtId="0" fontId="3" fillId="0" borderId="0" xfId="2" applyFont="1" applyAlignment="1">
      <alignment horizontal="center"/>
    </xf>
    <xf numFmtId="0" fontId="8" fillId="0" borderId="0" xfId="2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right" vertical="center"/>
    </xf>
    <xf numFmtId="0" fontId="11" fillId="0" borderId="2" xfId="2" applyFont="1" applyBorder="1" applyAlignment="1">
      <alignment horizontal="right"/>
    </xf>
    <xf numFmtId="0" fontId="13" fillId="4" borderId="0" xfId="0" applyFont="1" applyFill="1" applyAlignment="1">
      <alignment horizontal="left" vertical="center"/>
    </xf>
    <xf numFmtId="0" fontId="5" fillId="0" borderId="0" xfId="0" applyFont="1"/>
    <xf numFmtId="0" fontId="14" fillId="0" borderId="0" xfId="0" applyFont="1"/>
    <xf numFmtId="0" fontId="21" fillId="11" borderId="26" xfId="7" applyFont="1" applyFill="1" applyBorder="1" applyAlignment="1">
      <alignment horizontal="center" vertical="top" wrapText="1"/>
    </xf>
    <xf numFmtId="0" fontId="21" fillId="11" borderId="27" xfId="7" applyFont="1" applyFill="1" applyBorder="1" applyAlignment="1">
      <alignment horizontal="center" vertical="top" wrapText="1"/>
    </xf>
    <xf numFmtId="0" fontId="21" fillId="11" borderId="27" xfId="7" applyFont="1" applyFill="1" applyBorder="1" applyAlignment="1">
      <alignment vertical="top" wrapText="1"/>
    </xf>
    <xf numFmtId="3" fontId="22" fillId="12" borderId="28" xfId="7" applyNumberFormat="1" applyFont="1" applyFill="1" applyBorder="1" applyAlignment="1">
      <alignment vertical="top" wrapText="1"/>
    </xf>
    <xf numFmtId="0" fontId="22" fillId="0" borderId="29" xfId="7" applyFont="1" applyBorder="1" applyAlignment="1">
      <alignment vertical="top" wrapText="1"/>
    </xf>
    <xf numFmtId="0" fontId="22" fillId="0" borderId="28" xfId="7" applyFont="1" applyBorder="1" applyAlignment="1">
      <alignment vertical="top" wrapText="1"/>
    </xf>
    <xf numFmtId="0" fontId="22" fillId="12" borderId="28" xfId="7" applyFont="1" applyFill="1" applyBorder="1" applyAlignment="1">
      <alignment vertical="top" wrapText="1"/>
    </xf>
    <xf numFmtId="0" fontId="21" fillId="13" borderId="28" xfId="7" applyFont="1" applyFill="1" applyBorder="1" applyAlignment="1">
      <alignment vertical="top" wrapText="1"/>
    </xf>
    <xf numFmtId="0" fontId="22" fillId="0" borderId="32" xfId="7" applyFont="1" applyBorder="1" applyAlignment="1">
      <alignment vertical="top" wrapText="1"/>
    </xf>
    <xf numFmtId="0" fontId="6" fillId="0" borderId="2" xfId="0" applyFont="1" applyBorder="1" applyAlignment="1">
      <alignment horizontal="center" vertical="center"/>
    </xf>
    <xf numFmtId="0" fontId="6" fillId="7" borderId="2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166" fontId="6" fillId="0" borderId="2" xfId="1" applyNumberFormat="1" applyFont="1" applyBorder="1" applyAlignment="1">
      <alignment horizontal="center" vertical="center"/>
    </xf>
    <xf numFmtId="166" fontId="6" fillId="0" borderId="2" xfId="1" applyNumberFormat="1" applyFont="1" applyFill="1" applyBorder="1" applyAlignment="1">
      <alignment horizontal="center" vertical="center" wrapText="1"/>
    </xf>
    <xf numFmtId="0" fontId="12" fillId="3" borderId="2" xfId="0" applyFont="1" applyFill="1" applyBorder="1" applyAlignment="1">
      <alignment horizontal="center" vertical="center"/>
    </xf>
    <xf numFmtId="0" fontId="8" fillId="7" borderId="2" xfId="0" applyFont="1" applyFill="1" applyBorder="1" applyAlignment="1">
      <alignment horizontal="center" vertical="center" wrapText="1"/>
    </xf>
    <xf numFmtId="169" fontId="12" fillId="3" borderId="2" xfId="1" applyNumberFormat="1" applyFont="1" applyFill="1" applyBorder="1" applyAlignment="1">
      <alignment horizontal="center" vertical="center"/>
    </xf>
    <xf numFmtId="0" fontId="22" fillId="0" borderId="33" xfId="7" applyFont="1" applyBorder="1" applyAlignment="1">
      <alignment horizontal="center" vertical="top" wrapText="1"/>
    </xf>
    <xf numFmtId="3" fontId="22" fillId="12" borderId="36" xfId="7" applyNumberFormat="1" applyFont="1" applyFill="1" applyBorder="1" applyAlignment="1">
      <alignment vertical="top" wrapText="1"/>
    </xf>
    <xf numFmtId="0" fontId="21" fillId="11" borderId="37" xfId="7" applyFont="1" applyFill="1" applyBorder="1" applyAlignment="1">
      <alignment horizontal="center" vertical="top" wrapText="1"/>
    </xf>
    <xf numFmtId="3" fontId="21" fillId="11" borderId="37" xfId="7" applyNumberFormat="1" applyFont="1" applyFill="1" applyBorder="1" applyAlignment="1">
      <alignment horizontal="center" vertical="top" wrapText="1"/>
    </xf>
    <xf numFmtId="3" fontId="21" fillId="13" borderId="37" xfId="7" applyNumberFormat="1" applyFont="1" applyFill="1" applyBorder="1" applyAlignment="1">
      <alignment vertical="top" wrapText="1"/>
    </xf>
    <xf numFmtId="0" fontId="6" fillId="0" borderId="2" xfId="1" applyNumberFormat="1" applyFont="1" applyBorder="1" applyAlignment="1">
      <alignment horizontal="center" vertical="center"/>
    </xf>
    <xf numFmtId="0" fontId="21" fillId="11" borderId="43" xfId="7" applyFont="1" applyFill="1" applyBorder="1" applyAlignment="1">
      <alignment horizontal="center" vertical="top" wrapText="1"/>
    </xf>
    <xf numFmtId="3" fontId="21" fillId="11" borderId="0" xfId="7" applyNumberFormat="1" applyFont="1" applyFill="1" applyAlignment="1">
      <alignment horizontal="center" vertical="top" wrapText="1"/>
    </xf>
    <xf numFmtId="0" fontId="21" fillId="11" borderId="2" xfId="7" applyFont="1" applyFill="1" applyBorder="1" applyAlignment="1">
      <alignment horizontal="center" vertical="top" wrapText="1"/>
    </xf>
    <xf numFmtId="3" fontId="21" fillId="11" borderId="2" xfId="7" applyNumberFormat="1" applyFont="1" applyFill="1" applyBorder="1" applyAlignment="1">
      <alignment horizontal="center" vertical="top" wrapText="1"/>
    </xf>
    <xf numFmtId="0" fontId="1" fillId="3" borderId="2" xfId="0" applyFont="1" applyFill="1" applyBorder="1" applyAlignment="1">
      <alignment horizontal="center" wrapText="1"/>
    </xf>
    <xf numFmtId="9" fontId="0" fillId="3" borderId="2" xfId="0" applyNumberFormat="1" applyFill="1" applyBorder="1" applyAlignment="1">
      <alignment horizontal="center"/>
    </xf>
    <xf numFmtId="2" fontId="0" fillId="3" borderId="2" xfId="0" applyNumberFormat="1" applyFill="1" applyBorder="1" applyAlignment="1">
      <alignment horizontal="center"/>
    </xf>
    <xf numFmtId="0" fontId="1" fillId="14" borderId="2" xfId="0" applyFont="1" applyFill="1" applyBorder="1" applyAlignment="1">
      <alignment horizontal="center" wrapText="1"/>
    </xf>
    <xf numFmtId="9" fontId="0" fillId="14" borderId="2" xfId="0" applyNumberFormat="1" applyFill="1" applyBorder="1" applyAlignment="1">
      <alignment horizontal="center"/>
    </xf>
    <xf numFmtId="2" fontId="0" fillId="14" borderId="2" xfId="0" applyNumberFormat="1" applyFill="1" applyBorder="1" applyAlignment="1">
      <alignment horizontal="center"/>
    </xf>
    <xf numFmtId="0" fontId="22" fillId="0" borderId="29" xfId="7" applyFont="1" applyBorder="1" applyAlignment="1">
      <alignment horizontal="left" vertical="top" wrapText="1"/>
    </xf>
    <xf numFmtId="4" fontId="22" fillId="0" borderId="28" xfId="7" applyNumberFormat="1" applyFont="1" applyBorder="1" applyAlignment="1">
      <alignment vertical="top" wrapText="1"/>
    </xf>
    <xf numFmtId="10" fontId="0" fillId="14" borderId="2" xfId="0" applyNumberFormat="1" applyFill="1" applyBorder="1" applyAlignment="1">
      <alignment horizontal="center"/>
    </xf>
    <xf numFmtId="0" fontId="22" fillId="0" borderId="44" xfId="7" applyFont="1" applyBorder="1" applyAlignment="1">
      <alignment vertical="top" wrapText="1"/>
    </xf>
    <xf numFmtId="3" fontId="22" fillId="12" borderId="45" xfId="7" applyNumberFormat="1" applyFont="1" applyFill="1" applyBorder="1" applyAlignment="1">
      <alignment vertical="top" wrapText="1"/>
    </xf>
    <xf numFmtId="0" fontId="0" fillId="0" borderId="2" xfId="0" applyBorder="1"/>
    <xf numFmtId="0" fontId="22" fillId="12" borderId="44" xfId="7" applyFont="1" applyFill="1" applyBorder="1" applyAlignment="1">
      <alignment vertical="top" wrapText="1"/>
    </xf>
    <xf numFmtId="0" fontId="22" fillId="12" borderId="2" xfId="7" applyFont="1" applyFill="1" applyBorder="1" applyAlignment="1">
      <alignment vertical="top" wrapText="1"/>
    </xf>
    <xf numFmtId="0" fontId="22" fillId="0" borderId="2" xfId="7" applyFont="1" applyBorder="1" applyAlignment="1">
      <alignment vertical="top" wrapText="1"/>
    </xf>
    <xf numFmtId="0" fontId="28" fillId="0" borderId="0" xfId="2" applyFont="1" applyAlignment="1">
      <alignment vertical="center"/>
    </xf>
    <xf numFmtId="0" fontId="29" fillId="0" borderId="0" xfId="0" applyFont="1" applyAlignment="1">
      <alignment wrapText="1"/>
    </xf>
    <xf numFmtId="3" fontId="22" fillId="0" borderId="44" xfId="7" applyNumberFormat="1" applyFont="1" applyBorder="1" applyAlignment="1">
      <alignment vertical="top" wrapText="1"/>
    </xf>
    <xf numFmtId="0" fontId="30" fillId="0" borderId="0" xfId="0" applyFont="1"/>
    <xf numFmtId="0" fontId="31" fillId="0" borderId="0" xfId="2" applyFont="1" applyAlignment="1">
      <alignment vertical="center"/>
    </xf>
    <xf numFmtId="0" fontId="32" fillId="0" borderId="42" xfId="0" applyFont="1" applyBorder="1" applyAlignment="1">
      <alignment horizontal="left" vertical="center" wrapText="1"/>
    </xf>
    <xf numFmtId="0" fontId="31" fillId="0" borderId="39" xfId="2" applyFont="1" applyBorder="1" applyAlignment="1">
      <alignment vertical="center"/>
    </xf>
    <xf numFmtId="0" fontId="34" fillId="9" borderId="9" xfId="3" applyFont="1" applyFill="1" applyBorder="1" applyAlignment="1">
      <alignment horizontal="center" vertical="center" wrapText="1"/>
    </xf>
    <xf numFmtId="0" fontId="35" fillId="0" borderId="13" xfId="3" applyFont="1" applyBorder="1" applyAlignment="1">
      <alignment horizontal="left" vertical="center" wrapText="1"/>
    </xf>
    <xf numFmtId="0" fontId="35" fillId="0" borderId="1" xfId="3" applyFont="1" applyBorder="1" applyAlignment="1">
      <alignment horizontal="center" vertical="center" wrapText="1"/>
    </xf>
    <xf numFmtId="4" fontId="35" fillId="0" borderId="2" xfId="3" applyNumberFormat="1" applyFont="1" applyBorder="1" applyAlignment="1">
      <alignment horizontal="center" vertical="center" wrapText="1"/>
    </xf>
    <xf numFmtId="168" fontId="35" fillId="0" borderId="5" xfId="3" applyNumberFormat="1" applyFont="1" applyBorder="1" applyAlignment="1">
      <alignment horizontal="center" vertical="center" wrapText="1"/>
    </xf>
    <xf numFmtId="4" fontId="34" fillId="0" borderId="15" xfId="3" applyNumberFormat="1" applyFont="1" applyBorder="1" applyAlignment="1">
      <alignment horizontal="right" vertical="center" wrapText="1"/>
    </xf>
    <xf numFmtId="4" fontId="35" fillId="0" borderId="15" xfId="3" applyNumberFormat="1" applyFont="1" applyBorder="1" applyAlignment="1">
      <alignment horizontal="right" vertical="center" wrapText="1"/>
    </xf>
    <xf numFmtId="0" fontId="36" fillId="0" borderId="16" xfId="3" applyFont="1" applyBorder="1" applyAlignment="1">
      <alignment horizontal="left" vertical="center" wrapText="1"/>
    </xf>
    <xf numFmtId="0" fontId="35" fillId="0" borderId="4" xfId="3" applyFont="1" applyBorder="1" applyAlignment="1">
      <alignment horizontal="center" vertical="center" wrapText="1"/>
    </xf>
    <xf numFmtId="4" fontId="34" fillId="0" borderId="19" xfId="3" applyNumberFormat="1" applyFont="1" applyBorder="1" applyAlignment="1">
      <alignment horizontal="right" vertical="center" wrapText="1"/>
    </xf>
    <xf numFmtId="4" fontId="35" fillId="0" borderId="19" xfId="3" applyNumberFormat="1" applyFont="1" applyBorder="1" applyAlignment="1">
      <alignment horizontal="right" vertical="center" wrapText="1"/>
    </xf>
    <xf numFmtId="0" fontId="34" fillId="10" borderId="22" xfId="3" applyFont="1" applyFill="1" applyBorder="1" applyAlignment="1">
      <alignment horizontal="left" vertical="center" wrapText="1"/>
    </xf>
    <xf numFmtId="0" fontId="35" fillId="10" borderId="20" xfId="3" applyFont="1" applyFill="1" applyBorder="1" applyAlignment="1">
      <alignment horizontal="center" vertical="center" wrapText="1"/>
    </xf>
    <xf numFmtId="168" fontId="34" fillId="10" borderId="21" xfId="3" applyNumberFormat="1" applyFont="1" applyFill="1" applyBorder="1" applyAlignment="1">
      <alignment horizontal="center" vertical="center" wrapText="1"/>
    </xf>
    <xf numFmtId="0" fontId="34" fillId="0" borderId="13" xfId="3" applyFont="1" applyBorder="1" applyAlignment="1">
      <alignment horizontal="left" vertical="center" wrapText="1"/>
    </xf>
    <xf numFmtId="0" fontId="34" fillId="0" borderId="1" xfId="3" applyFont="1" applyBorder="1" applyAlignment="1">
      <alignment horizontal="center" vertical="center" wrapText="1"/>
    </xf>
    <xf numFmtId="0" fontId="34" fillId="0" borderId="5" xfId="3" applyFont="1" applyBorder="1" applyAlignment="1">
      <alignment horizontal="center" vertical="center" wrapText="1"/>
    </xf>
    <xf numFmtId="4" fontId="34" fillId="0" borderId="15" xfId="4" applyNumberFormat="1" applyFont="1" applyFill="1" applyBorder="1" applyAlignment="1">
      <alignment horizontal="right" vertical="center" wrapText="1"/>
    </xf>
    <xf numFmtId="0" fontId="32" fillId="0" borderId="12" xfId="3" applyFont="1" applyBorder="1" applyAlignment="1">
      <alignment horizontal="left" vertical="center" wrapText="1"/>
    </xf>
    <xf numFmtId="0" fontId="35" fillId="0" borderId="2" xfId="3" applyFont="1" applyBorder="1" applyAlignment="1">
      <alignment horizontal="center" vertical="center" wrapText="1"/>
    </xf>
    <xf numFmtId="4" fontId="35" fillId="0" borderId="11" xfId="4" applyNumberFormat="1" applyFont="1" applyFill="1" applyBorder="1" applyAlignment="1">
      <alignment horizontal="right" vertical="center" wrapText="1"/>
    </xf>
    <xf numFmtId="0" fontId="35" fillId="0" borderId="12" xfId="3" applyFont="1" applyBorder="1" applyAlignment="1">
      <alignment horizontal="left" vertical="center" wrapText="1"/>
    </xf>
    <xf numFmtId="4" fontId="34" fillId="0" borderId="11" xfId="4" applyNumberFormat="1" applyFont="1" applyFill="1" applyBorder="1" applyAlignment="1">
      <alignment horizontal="right" vertical="center" wrapText="1"/>
    </xf>
    <xf numFmtId="14" fontId="34" fillId="0" borderId="12" xfId="3" applyNumberFormat="1" applyFont="1" applyBorder="1" applyAlignment="1">
      <alignment horizontal="left" vertical="center" wrapText="1"/>
    </xf>
    <xf numFmtId="14" fontId="35" fillId="0" borderId="12" xfId="3" applyNumberFormat="1" applyFont="1" applyBorder="1" applyAlignment="1">
      <alignment horizontal="left" vertical="center" wrapText="1"/>
    </xf>
    <xf numFmtId="4" fontId="35" fillId="0" borderId="4" xfId="3" applyNumberFormat="1" applyFont="1" applyBorder="1" applyAlignment="1">
      <alignment horizontal="center" vertical="center" wrapText="1"/>
    </xf>
    <xf numFmtId="0" fontId="34" fillId="8" borderId="22" xfId="3" applyFont="1" applyFill="1" applyBorder="1" applyAlignment="1">
      <alignment horizontal="left" vertical="center" wrapText="1"/>
    </xf>
    <xf numFmtId="0" fontId="35" fillId="8" borderId="20" xfId="3" applyFont="1" applyFill="1" applyBorder="1" applyAlignment="1">
      <alignment horizontal="center" vertical="center" wrapText="1"/>
    </xf>
    <xf numFmtId="4" fontId="34" fillId="8" borderId="21" xfId="3" applyNumberFormat="1" applyFont="1" applyFill="1" applyBorder="1" applyAlignment="1">
      <alignment horizontal="center" vertical="center" wrapText="1"/>
    </xf>
    <xf numFmtId="168" fontId="34" fillId="8" borderId="21" xfId="3" applyNumberFormat="1" applyFont="1" applyFill="1" applyBorder="1" applyAlignment="1">
      <alignment horizontal="center" vertical="center" wrapText="1"/>
    </xf>
    <xf numFmtId="4" fontId="34" fillId="0" borderId="15" xfId="3" applyNumberFormat="1" applyFont="1" applyBorder="1" applyAlignment="1">
      <alignment horizontal="center" vertical="center" wrapText="1"/>
    </xf>
    <xf numFmtId="4" fontId="35" fillId="0" borderId="2" xfId="3" applyNumberFormat="1" applyFont="1" applyBorder="1" applyAlignment="1">
      <alignment horizontal="center" vertical="center"/>
    </xf>
    <xf numFmtId="4" fontId="35" fillId="0" borderId="11" xfId="3" applyNumberFormat="1" applyFont="1" applyBorder="1" applyAlignment="1">
      <alignment horizontal="right"/>
    </xf>
    <xf numFmtId="4" fontId="35" fillId="0" borderId="11" xfId="3" applyNumberFormat="1" applyFont="1" applyBorder="1" applyAlignment="1">
      <alignment horizontal="right" vertical="center"/>
    </xf>
    <xf numFmtId="0" fontId="34" fillId="0" borderId="12" xfId="3" applyFont="1" applyBorder="1" applyAlignment="1">
      <alignment horizontal="left" vertical="center" wrapText="1"/>
    </xf>
    <xf numFmtId="4" fontId="34" fillId="0" borderId="11" xfId="3" applyNumberFormat="1" applyFont="1" applyBorder="1" applyAlignment="1">
      <alignment horizontal="center" vertical="center" wrapText="1"/>
    </xf>
    <xf numFmtId="0" fontId="34" fillId="0" borderId="2" xfId="3" applyFont="1" applyBorder="1" applyAlignment="1">
      <alignment horizontal="center" vertical="center" wrapText="1"/>
    </xf>
    <xf numFmtId="0" fontId="34" fillId="0" borderId="8" xfId="3" applyFont="1" applyBorder="1" applyAlignment="1">
      <alignment horizontal="center" vertical="center" wrapText="1"/>
    </xf>
    <xf numFmtId="0" fontId="35" fillId="0" borderId="16" xfId="3" applyFont="1" applyBorder="1" applyAlignment="1">
      <alignment horizontal="left" vertical="center" wrapText="1"/>
    </xf>
    <xf numFmtId="4" fontId="35" fillId="0" borderId="4" xfId="3" applyNumberFormat="1" applyFont="1" applyBorder="1" applyAlignment="1">
      <alignment horizontal="center" vertical="center"/>
    </xf>
    <xf numFmtId="4" fontId="35" fillId="0" borderId="17" xfId="3" applyNumberFormat="1" applyFont="1" applyBorder="1" applyAlignment="1">
      <alignment horizontal="right"/>
    </xf>
    <xf numFmtId="4" fontId="35" fillId="0" borderId="17" xfId="3" applyNumberFormat="1" applyFont="1" applyBorder="1" applyAlignment="1">
      <alignment horizontal="right" vertical="center"/>
    </xf>
    <xf numFmtId="4" fontId="35" fillId="8" borderId="20" xfId="3" applyNumberFormat="1" applyFont="1" applyFill="1" applyBorder="1" applyAlignment="1">
      <alignment horizontal="center" vertical="center" wrapText="1"/>
    </xf>
    <xf numFmtId="4" fontId="35" fillId="8" borderId="20" xfId="3" applyNumberFormat="1" applyFont="1" applyFill="1" applyBorder="1" applyAlignment="1">
      <alignment horizontal="center" vertical="center"/>
    </xf>
    <xf numFmtId="0" fontId="35" fillId="0" borderId="4" xfId="3" applyFont="1" applyBorder="1" applyAlignment="1">
      <alignment horizontal="center" vertical="center"/>
    </xf>
    <xf numFmtId="0" fontId="32" fillId="0" borderId="2" xfId="3" applyFont="1" applyBorder="1" applyAlignment="1">
      <alignment horizontal="left" vertical="center" wrapText="1"/>
    </xf>
    <xf numFmtId="0" fontId="34" fillId="8" borderId="40" xfId="3" applyFont="1" applyFill="1" applyBorder="1" applyAlignment="1">
      <alignment horizontal="left" vertical="center" wrapText="1"/>
    </xf>
    <xf numFmtId="0" fontId="35" fillId="0" borderId="1" xfId="3" applyFont="1" applyBorder="1" applyAlignment="1">
      <alignment horizontal="center" vertical="center"/>
    </xf>
    <xf numFmtId="4" fontId="35" fillId="0" borderId="1" xfId="3" applyNumberFormat="1" applyFont="1" applyBorder="1" applyAlignment="1">
      <alignment horizontal="center" vertical="center"/>
    </xf>
    <xf numFmtId="4" fontId="35" fillId="0" borderId="15" xfId="3" applyNumberFormat="1" applyFont="1" applyBorder="1" applyAlignment="1">
      <alignment horizontal="right"/>
    </xf>
    <xf numFmtId="0" fontId="35" fillId="8" borderId="20" xfId="3" applyFont="1" applyFill="1" applyBorder="1" applyAlignment="1">
      <alignment horizontal="center" vertical="center"/>
    </xf>
    <xf numFmtId="4" fontId="35" fillId="0" borderId="15" xfId="3" applyNumberFormat="1" applyFont="1" applyBorder="1" applyAlignment="1">
      <alignment horizontal="right" vertical="center"/>
    </xf>
    <xf numFmtId="0" fontId="35" fillId="0" borderId="2" xfId="3" applyFont="1" applyBorder="1" applyAlignment="1">
      <alignment horizontal="center" vertical="center"/>
    </xf>
    <xf numFmtId="0" fontId="32" fillId="0" borderId="13" xfId="3" applyFont="1" applyBorder="1" applyAlignment="1">
      <alignment horizontal="left" vertical="center" wrapText="1"/>
    </xf>
    <xf numFmtId="168" fontId="35" fillId="0" borderId="2" xfId="3" applyNumberFormat="1" applyFont="1" applyBorder="1" applyAlignment="1">
      <alignment horizontal="center" vertical="center"/>
    </xf>
    <xf numFmtId="168" fontId="34" fillId="8" borderId="21" xfId="3" applyNumberFormat="1" applyFont="1" applyFill="1" applyBorder="1" applyAlignment="1">
      <alignment horizontal="center" vertical="center"/>
    </xf>
    <xf numFmtId="4" fontId="34" fillId="0" borderId="15" xfId="3" applyNumberFormat="1" applyFont="1" applyBorder="1" applyAlignment="1">
      <alignment horizontal="right"/>
    </xf>
    <xf numFmtId="4" fontId="34" fillId="0" borderId="2" xfId="3" applyNumberFormat="1" applyFont="1" applyBorder="1" applyAlignment="1">
      <alignment horizontal="right"/>
    </xf>
    <xf numFmtId="4" fontId="35" fillId="0" borderId="2" xfId="3" applyNumberFormat="1" applyFont="1" applyBorder="1" applyAlignment="1">
      <alignment horizontal="right" vertical="center"/>
    </xf>
    <xf numFmtId="0" fontId="34" fillId="0" borderId="16" xfId="3" applyFont="1" applyBorder="1" applyAlignment="1">
      <alignment horizontal="left" vertical="center" wrapText="1"/>
    </xf>
    <xf numFmtId="4" fontId="34" fillId="0" borderId="17" xfId="3" applyNumberFormat="1" applyFont="1" applyBorder="1" applyAlignment="1">
      <alignment horizontal="right"/>
    </xf>
    <xf numFmtId="0" fontId="35" fillId="8" borderId="21" xfId="3" applyFont="1" applyFill="1" applyBorder="1" applyAlignment="1">
      <alignment horizontal="center" vertical="center"/>
    </xf>
    <xf numFmtId="168" fontId="34" fillId="8" borderId="9" xfId="3" applyNumberFormat="1" applyFont="1" applyFill="1" applyBorder="1" applyAlignment="1">
      <alignment horizontal="center" vertical="center"/>
    </xf>
    <xf numFmtId="0" fontId="32" fillId="0" borderId="41" xfId="0" applyFont="1" applyBorder="1" applyAlignment="1">
      <alignment horizontal="left" vertical="center" wrapText="1"/>
    </xf>
    <xf numFmtId="167" fontId="35" fillId="0" borderId="1" xfId="3" applyNumberFormat="1" applyFont="1" applyBorder="1" applyAlignment="1">
      <alignment horizontal="center" vertical="center"/>
    </xf>
    <xf numFmtId="4" fontId="35" fillId="0" borderId="15" xfId="3" applyNumberFormat="1" applyFont="1" applyBorder="1" applyAlignment="1">
      <alignment horizontal="center" vertical="center" wrapText="1"/>
    </xf>
    <xf numFmtId="0" fontId="32" fillId="0" borderId="18" xfId="0" applyFont="1" applyBorder="1" applyAlignment="1">
      <alignment horizontal="left" vertical="center" wrapText="1"/>
    </xf>
    <xf numFmtId="0" fontId="35" fillId="0" borderId="25" xfId="3" applyFont="1" applyBorder="1" applyAlignment="1">
      <alignment horizontal="center" vertical="center"/>
    </xf>
    <xf numFmtId="167" fontId="35" fillId="0" borderId="25" xfId="3" applyNumberFormat="1" applyFont="1" applyBorder="1" applyAlignment="1">
      <alignment horizontal="center" vertical="center"/>
    </xf>
    <xf numFmtId="4" fontId="34" fillId="0" borderId="19" xfId="3" applyNumberFormat="1" applyFont="1" applyBorder="1" applyAlignment="1">
      <alignment horizontal="center" vertical="center" wrapText="1"/>
    </xf>
    <xf numFmtId="4" fontId="35" fillId="0" borderId="19" xfId="3" applyNumberFormat="1" applyFont="1" applyBorder="1" applyAlignment="1">
      <alignment horizontal="center" vertical="center" wrapText="1"/>
    </xf>
    <xf numFmtId="167" fontId="35" fillId="0" borderId="4" xfId="3" applyNumberFormat="1" applyFont="1" applyBorder="1" applyAlignment="1">
      <alignment horizontal="center" vertical="center"/>
    </xf>
    <xf numFmtId="4" fontId="34" fillId="0" borderId="17" xfId="3" applyNumberFormat="1" applyFont="1" applyBorder="1" applyAlignment="1">
      <alignment horizontal="right" vertical="center" wrapText="1"/>
    </xf>
    <xf numFmtId="4" fontId="35" fillId="0" borderId="17" xfId="3" applyNumberFormat="1" applyFont="1" applyBorder="1" applyAlignment="1">
      <alignment horizontal="right" vertical="center" wrapText="1"/>
    </xf>
    <xf numFmtId="168" fontId="35" fillId="0" borderId="1" xfId="3" applyNumberFormat="1" applyFont="1" applyBorder="1" applyAlignment="1">
      <alignment horizontal="center" vertical="center"/>
    </xf>
    <xf numFmtId="167" fontId="35" fillId="0" borderId="2" xfId="3" applyNumberFormat="1" applyFont="1" applyBorder="1" applyAlignment="1">
      <alignment horizontal="center" vertical="center"/>
    </xf>
    <xf numFmtId="4" fontId="35" fillId="0" borderId="2" xfId="3" applyNumberFormat="1" applyFont="1" applyBorder="1" applyAlignment="1">
      <alignment vertical="center" wrapText="1"/>
    </xf>
    <xf numFmtId="4" fontId="34" fillId="0" borderId="2" xfId="3" applyNumberFormat="1" applyFont="1" applyBorder="1" applyAlignment="1">
      <alignment vertical="center" wrapText="1"/>
    </xf>
    <xf numFmtId="168" fontId="34" fillId="8" borderId="21" xfId="3" applyNumberFormat="1" applyFont="1" applyFill="1" applyBorder="1" applyAlignment="1">
      <alignment vertical="center"/>
    </xf>
    <xf numFmtId="4" fontId="35" fillId="0" borderId="15" xfId="3" applyNumberFormat="1" applyFont="1" applyBorder="1" applyAlignment="1">
      <alignment vertical="center" wrapText="1"/>
    </xf>
    <xf numFmtId="4" fontId="34" fillId="0" borderId="15" xfId="3" applyNumberFormat="1" applyFont="1" applyBorder="1" applyAlignment="1">
      <alignment vertical="center" wrapText="1"/>
    </xf>
    <xf numFmtId="0" fontId="35" fillId="0" borderId="24" xfId="3" applyFont="1" applyBorder="1" applyAlignment="1">
      <alignment horizontal="left" vertical="center" wrapText="1"/>
    </xf>
    <xf numFmtId="0" fontId="35" fillId="0" borderId="18" xfId="3" applyFont="1" applyBorder="1" applyAlignment="1">
      <alignment horizontal="left" vertical="center" wrapText="1"/>
    </xf>
    <xf numFmtId="0" fontId="35" fillId="0" borderId="0" xfId="3" applyFont="1" applyAlignment="1">
      <alignment horizontal="center" vertical="center"/>
    </xf>
    <xf numFmtId="4" fontId="35" fillId="0" borderId="19" xfId="3" applyNumberFormat="1" applyFont="1" applyBorder="1" applyAlignment="1">
      <alignment horizontal="right"/>
    </xf>
    <xf numFmtId="4" fontId="35" fillId="0" borderId="19" xfId="3" applyNumberFormat="1" applyFont="1" applyBorder="1" applyAlignment="1">
      <alignment horizontal="right" vertical="center"/>
    </xf>
    <xf numFmtId="49" fontId="31" fillId="0" borderId="18" xfId="2" applyNumberFormat="1" applyFont="1" applyBorder="1" applyAlignment="1">
      <alignment vertical="center"/>
    </xf>
    <xf numFmtId="0" fontId="31" fillId="0" borderId="0" xfId="2" applyFont="1" applyAlignment="1">
      <alignment vertical="center" wrapText="1"/>
    </xf>
    <xf numFmtId="49" fontId="31" fillId="0" borderId="38" xfId="2" applyNumberFormat="1" applyFont="1" applyBorder="1" applyAlignment="1">
      <alignment vertical="center"/>
    </xf>
    <xf numFmtId="0" fontId="31" fillId="0" borderId="39" xfId="2" applyFont="1" applyBorder="1" applyAlignment="1">
      <alignment vertical="center" wrapText="1"/>
    </xf>
    <xf numFmtId="0" fontId="34" fillId="0" borderId="0" xfId="0" applyFont="1"/>
    <xf numFmtId="0" fontId="31" fillId="0" borderId="0" xfId="0" applyFont="1"/>
    <xf numFmtId="0" fontId="37" fillId="0" borderId="0" xfId="0" applyFont="1"/>
    <xf numFmtId="0" fontId="33" fillId="0" borderId="2" xfId="2" applyFont="1" applyBorder="1" applyAlignment="1">
      <alignment vertical="center"/>
    </xf>
    <xf numFmtId="0" fontId="33" fillId="0" borderId="2" xfId="2" applyFont="1" applyBorder="1" applyAlignment="1">
      <alignment horizontal="center" vertical="center"/>
    </xf>
    <xf numFmtId="49" fontId="33" fillId="0" borderId="2" xfId="2" applyNumberFormat="1" applyFont="1" applyBorder="1" applyAlignment="1">
      <alignment horizontal="center" vertical="center"/>
    </xf>
    <xf numFmtId="0" fontId="33" fillId="0" borderId="2" xfId="2" applyFont="1" applyBorder="1" applyAlignment="1">
      <alignment horizontal="left" vertical="center" wrapText="1"/>
    </xf>
    <xf numFmtId="170" fontId="33" fillId="0" borderId="2" xfId="2" applyNumberFormat="1" applyFont="1" applyBorder="1" applyAlignment="1">
      <alignment horizontal="center" vertical="center"/>
    </xf>
    <xf numFmtId="0" fontId="35" fillId="8" borderId="50" xfId="3" applyFont="1" applyFill="1" applyBorder="1" applyAlignment="1">
      <alignment horizontal="center" vertical="center"/>
    </xf>
    <xf numFmtId="168" fontId="34" fillId="8" borderId="51" xfId="3" applyNumberFormat="1" applyFont="1" applyFill="1" applyBorder="1" applyAlignment="1">
      <alignment horizontal="center" vertical="center"/>
    </xf>
    <xf numFmtId="168" fontId="35" fillId="0" borderId="2" xfId="3" applyNumberFormat="1" applyFont="1" applyBorder="1" applyAlignment="1">
      <alignment horizontal="center" vertical="center" wrapText="1"/>
    </xf>
    <xf numFmtId="0" fontId="31" fillId="0" borderId="2" xfId="2" applyFont="1" applyBorder="1" applyAlignment="1">
      <alignment vertical="center"/>
    </xf>
    <xf numFmtId="4" fontId="34" fillId="16" borderId="15" xfId="3" applyNumberFormat="1" applyFont="1" applyFill="1" applyBorder="1" applyAlignment="1">
      <alignment horizontal="right" vertical="center" wrapText="1"/>
    </xf>
    <xf numFmtId="4" fontId="34" fillId="16" borderId="19" xfId="3" applyNumberFormat="1" applyFont="1" applyFill="1" applyBorder="1" applyAlignment="1">
      <alignment horizontal="right" vertical="center" wrapText="1"/>
    </xf>
    <xf numFmtId="4" fontId="34" fillId="17" borderId="10" xfId="3" applyNumberFormat="1" applyFont="1" applyFill="1" applyBorder="1" applyAlignment="1">
      <alignment horizontal="center" vertical="center" wrapText="1"/>
    </xf>
    <xf numFmtId="0" fontId="34" fillId="17" borderId="9" xfId="3" applyFont="1" applyFill="1" applyBorder="1" applyAlignment="1">
      <alignment horizontal="center" vertical="center" wrapText="1"/>
    </xf>
    <xf numFmtId="0" fontId="34" fillId="12" borderId="22" xfId="3" applyFont="1" applyFill="1" applyBorder="1" applyAlignment="1">
      <alignment horizontal="left" vertical="center" wrapText="1"/>
    </xf>
    <xf numFmtId="0" fontId="35" fillId="12" borderId="20" xfId="3" applyFont="1" applyFill="1" applyBorder="1" applyAlignment="1">
      <alignment horizontal="center" vertical="center" wrapText="1"/>
    </xf>
    <xf numFmtId="0" fontId="35" fillId="12" borderId="21" xfId="3" applyFont="1" applyFill="1" applyBorder="1" applyAlignment="1">
      <alignment horizontal="center" vertical="center" wrapText="1"/>
    </xf>
    <xf numFmtId="4" fontId="34" fillId="12" borderId="10" xfId="3" applyNumberFormat="1" applyFont="1" applyFill="1" applyBorder="1" applyAlignment="1">
      <alignment horizontal="right" vertical="center" wrapText="1"/>
    </xf>
    <xf numFmtId="4" fontId="34" fillId="12" borderId="10" xfId="3" applyNumberFormat="1" applyFont="1" applyFill="1" applyBorder="1" applyAlignment="1">
      <alignment horizontal="center" vertical="center" wrapText="1"/>
    </xf>
    <xf numFmtId="0" fontId="34" fillId="12" borderId="20" xfId="3" applyFont="1" applyFill="1" applyBorder="1" applyAlignment="1">
      <alignment horizontal="center" vertical="center" wrapText="1"/>
    </xf>
    <xf numFmtId="0" fontId="34" fillId="12" borderId="21" xfId="3" applyFont="1" applyFill="1" applyBorder="1" applyAlignment="1">
      <alignment horizontal="center" vertical="center" wrapText="1"/>
    </xf>
    <xf numFmtId="0" fontId="35" fillId="12" borderId="21" xfId="3" applyFont="1" applyFill="1" applyBorder="1" applyAlignment="1">
      <alignment horizontal="center" wrapText="1"/>
    </xf>
    <xf numFmtId="4" fontId="34" fillId="12" borderId="10" xfId="4" applyNumberFormat="1" applyFont="1" applyFill="1" applyBorder="1" applyAlignment="1">
      <alignment horizontal="right" vertical="center" wrapText="1"/>
    </xf>
    <xf numFmtId="4" fontId="35" fillId="12" borderId="10" xfId="3" applyNumberFormat="1" applyFont="1" applyFill="1" applyBorder="1" applyAlignment="1">
      <alignment horizontal="center"/>
    </xf>
    <xf numFmtId="0" fontId="35" fillId="12" borderId="20" xfId="3" applyFont="1" applyFill="1" applyBorder="1" applyAlignment="1">
      <alignment horizontal="center" vertical="center"/>
    </xf>
    <xf numFmtId="4" fontId="35" fillId="12" borderId="10" xfId="3" applyNumberFormat="1" applyFont="1" applyFill="1" applyBorder="1" applyAlignment="1">
      <alignment horizontal="center" vertical="center"/>
    </xf>
    <xf numFmtId="0" fontId="34" fillId="12" borderId="9" xfId="3" applyFont="1" applyFill="1" applyBorder="1" applyAlignment="1">
      <alignment horizontal="left" vertical="center" wrapText="1"/>
    </xf>
    <xf numFmtId="2" fontId="35" fillId="12" borderId="20" xfId="3" applyNumberFormat="1" applyFont="1" applyFill="1" applyBorder="1" applyAlignment="1">
      <alignment horizontal="center" vertical="center" wrapText="1"/>
    </xf>
    <xf numFmtId="4" fontId="34" fillId="12" borderId="10" xfId="3" applyNumberFormat="1" applyFont="1" applyFill="1" applyBorder="1" applyAlignment="1">
      <alignment horizontal="center"/>
    </xf>
    <xf numFmtId="4" fontId="34" fillId="12" borderId="10" xfId="3" applyNumberFormat="1" applyFont="1" applyFill="1" applyBorder="1" applyAlignment="1">
      <alignment horizontal="center" vertical="center"/>
    </xf>
    <xf numFmtId="0" fontId="34" fillId="12" borderId="46" xfId="3" applyFont="1" applyFill="1" applyBorder="1" applyAlignment="1">
      <alignment horizontal="left" vertical="center" wrapText="1"/>
    </xf>
    <xf numFmtId="0" fontId="34" fillId="12" borderId="47" xfId="3" applyFont="1" applyFill="1" applyBorder="1" applyAlignment="1">
      <alignment horizontal="center" vertical="center" wrapText="1"/>
    </xf>
    <xf numFmtId="0" fontId="34" fillId="12" borderId="48" xfId="3" applyFont="1" applyFill="1" applyBorder="1" applyAlignment="1">
      <alignment horizontal="center" vertical="center" wrapText="1"/>
    </xf>
    <xf numFmtId="4" fontId="34" fillId="12" borderId="49" xfId="3" applyNumberFormat="1" applyFont="1" applyFill="1" applyBorder="1" applyAlignment="1">
      <alignment horizontal="center" vertical="center" wrapText="1"/>
    </xf>
    <xf numFmtId="0" fontId="35" fillId="12" borderId="47" xfId="3" applyFont="1" applyFill="1" applyBorder="1" applyAlignment="1">
      <alignment horizontal="center" vertical="center"/>
    </xf>
    <xf numFmtId="0" fontId="35" fillId="12" borderId="21" xfId="3" applyFont="1" applyFill="1" applyBorder="1" applyAlignment="1">
      <alignment horizontal="center" vertical="center"/>
    </xf>
    <xf numFmtId="4" fontId="34" fillId="12" borderId="10" xfId="3" applyNumberFormat="1" applyFont="1" applyFill="1" applyBorder="1" applyAlignment="1">
      <alignment vertical="center" wrapText="1"/>
    </xf>
    <xf numFmtId="168" fontId="34" fillId="12" borderId="10" xfId="4" applyNumberFormat="1" applyFont="1" applyFill="1" applyBorder="1" applyAlignment="1">
      <alignment horizontal="right" vertical="center" wrapText="1"/>
    </xf>
    <xf numFmtId="0" fontId="34" fillId="12" borderId="9" xfId="3" applyFont="1" applyFill="1" applyBorder="1" applyAlignment="1">
      <alignment horizontal="left" wrapText="1"/>
    </xf>
    <xf numFmtId="0" fontId="34" fillId="12" borderId="14" xfId="3" applyFont="1" applyFill="1" applyBorder="1" applyAlignment="1">
      <alignment wrapText="1"/>
    </xf>
    <xf numFmtId="0" fontId="33" fillId="15" borderId="22" xfId="2" applyFont="1" applyFill="1" applyBorder="1" applyAlignment="1">
      <alignment horizontal="center" vertical="center" wrapText="1"/>
    </xf>
    <xf numFmtId="0" fontId="33" fillId="15" borderId="20" xfId="2" applyFont="1" applyFill="1" applyBorder="1" applyAlignment="1">
      <alignment vertical="center"/>
    </xf>
    <xf numFmtId="0" fontId="31" fillId="15" borderId="23" xfId="2" applyFont="1" applyFill="1" applyBorder="1" applyAlignment="1">
      <alignment vertical="center"/>
    </xf>
    <xf numFmtId="0" fontId="33" fillId="15" borderId="23" xfId="2" applyFont="1" applyFill="1" applyBorder="1" applyAlignment="1">
      <alignment vertical="center"/>
    </xf>
    <xf numFmtId="0" fontId="31" fillId="15" borderId="9" xfId="2" applyFont="1" applyFill="1" applyBorder="1" applyAlignment="1">
      <alignment vertical="center"/>
    </xf>
    <xf numFmtId="0" fontId="34" fillId="17" borderId="9" xfId="3" applyFont="1" applyFill="1" applyBorder="1" applyAlignment="1">
      <alignment horizontal="center" vertical="center"/>
    </xf>
    <xf numFmtId="0" fontId="34" fillId="17" borderId="14" xfId="3" applyFont="1" applyFill="1" applyBorder="1" applyAlignment="1">
      <alignment horizontal="center" vertical="center"/>
    </xf>
    <xf numFmtId="0" fontId="34" fillId="17" borderId="23" xfId="3" applyFont="1" applyFill="1" applyBorder="1" applyAlignment="1">
      <alignment horizontal="center" vertical="center"/>
    </xf>
    <xf numFmtId="168" fontId="34" fillId="12" borderId="9" xfId="3" applyNumberFormat="1" applyFont="1" applyFill="1" applyBorder="1" applyAlignment="1">
      <alignment horizontal="center" vertical="center" wrapText="1"/>
    </xf>
    <xf numFmtId="168" fontId="34" fillId="12" borderId="23" xfId="3" applyNumberFormat="1" applyFont="1" applyFill="1" applyBorder="1" applyAlignment="1">
      <alignment horizontal="center" vertical="center" wrapText="1"/>
    </xf>
    <xf numFmtId="168" fontId="34" fillId="12" borderId="9" xfId="3" applyNumberFormat="1" applyFont="1" applyFill="1" applyBorder="1" applyAlignment="1">
      <alignment horizontal="center" vertical="center"/>
    </xf>
    <xf numFmtId="168" fontId="34" fillId="12" borderId="14" xfId="3" applyNumberFormat="1" applyFont="1" applyFill="1" applyBorder="1" applyAlignment="1">
      <alignment horizontal="center" vertical="center"/>
    </xf>
    <xf numFmtId="49" fontId="10" fillId="0" borderId="0" xfId="2" applyNumberFormat="1" applyFont="1" applyAlignment="1">
      <alignment horizontal="left" vertical="center"/>
    </xf>
    <xf numFmtId="0" fontId="10" fillId="0" borderId="0" xfId="2" applyFont="1" applyAlignment="1">
      <alignment horizontal="left" vertical="center"/>
    </xf>
    <xf numFmtId="0" fontId="33" fillId="15" borderId="21" xfId="2" applyFont="1" applyFill="1" applyBorder="1" applyAlignment="1">
      <alignment horizontal="center" vertical="center" wrapText="1"/>
    </xf>
    <xf numFmtId="0" fontId="33" fillId="15" borderId="14" xfId="2" applyFont="1" applyFill="1" applyBorder="1" applyAlignment="1">
      <alignment horizontal="center" vertical="center" wrapText="1"/>
    </xf>
    <xf numFmtId="0" fontId="33" fillId="15" borderId="52" xfId="2" applyFont="1" applyFill="1" applyBorder="1" applyAlignment="1">
      <alignment horizontal="center" vertical="center" wrapText="1"/>
    </xf>
    <xf numFmtId="0" fontId="34" fillId="0" borderId="8" xfId="2" applyFont="1" applyBorder="1" applyAlignment="1">
      <alignment horizontal="left" vertical="center" wrapText="1"/>
    </xf>
    <xf numFmtId="0" fontId="34" fillId="0" borderId="6" xfId="2" applyFont="1" applyBorder="1" applyAlignment="1">
      <alignment horizontal="left" vertical="center" wrapText="1"/>
    </xf>
    <xf numFmtId="0" fontId="34" fillId="0" borderId="7" xfId="2" applyFont="1" applyBorder="1" applyAlignment="1">
      <alignment horizontal="left" vertical="center" wrapText="1"/>
    </xf>
    <xf numFmtId="49" fontId="34" fillId="0" borderId="2" xfId="2" applyNumberFormat="1" applyFont="1" applyBorder="1" applyAlignment="1">
      <alignment horizontal="left" vertical="center"/>
    </xf>
    <xf numFmtId="14" fontId="34" fillId="0" borderId="2" xfId="2" applyNumberFormat="1" applyFont="1" applyBorder="1" applyAlignment="1">
      <alignment horizontal="left" vertical="center"/>
    </xf>
    <xf numFmtId="0" fontId="34" fillId="0" borderId="2" xfId="2" applyFont="1" applyBorder="1" applyAlignment="1">
      <alignment horizontal="left" vertical="center"/>
    </xf>
    <xf numFmtId="170" fontId="34" fillId="0" borderId="2" xfId="2" applyNumberFormat="1" applyFont="1" applyBorder="1" applyAlignment="1">
      <alignment horizontal="left" vertical="center"/>
    </xf>
    <xf numFmtId="0" fontId="11" fillId="0" borderId="2" xfId="2" applyFont="1" applyBorder="1" applyAlignment="1">
      <alignment horizontal="left"/>
    </xf>
    <xf numFmtId="14" fontId="11" fillId="0" borderId="2" xfId="2" applyNumberFormat="1" applyFont="1" applyBorder="1" applyAlignment="1">
      <alignment horizontal="left"/>
    </xf>
    <xf numFmtId="0" fontId="14" fillId="0" borderId="0" xfId="0" applyFont="1" applyAlignment="1">
      <alignment horizontal="left" vertical="center" wrapText="1"/>
    </xf>
    <xf numFmtId="0" fontId="8" fillId="0" borderId="0" xfId="2" applyFont="1" applyAlignment="1">
      <alignment horizontal="left" vertical="center"/>
    </xf>
    <xf numFmtId="0" fontId="0" fillId="3" borderId="2" xfId="0" applyFill="1" applyBorder="1" applyAlignment="1">
      <alignment horizontal="center"/>
    </xf>
    <xf numFmtId="0" fontId="26" fillId="12" borderId="0" xfId="0" applyFont="1" applyFill="1" applyAlignment="1">
      <alignment horizontal="center" vertical="center"/>
    </xf>
    <xf numFmtId="0" fontId="27" fillId="12" borderId="0" xfId="0" applyFont="1" applyFill="1" applyAlignment="1">
      <alignment horizontal="center" vertical="center"/>
    </xf>
    <xf numFmtId="0" fontId="25" fillId="0" borderId="0" xfId="0" applyFont="1"/>
    <xf numFmtId="0" fontId="0" fillId="0" borderId="0" xfId="0"/>
    <xf numFmtId="0" fontId="1" fillId="3" borderId="2" xfId="0" applyFont="1" applyFill="1" applyBorder="1" applyAlignment="1">
      <alignment horizontal="center" wrapText="1"/>
    </xf>
    <xf numFmtId="0" fontId="0" fillId="3" borderId="2" xfId="0" applyFill="1" applyBorder="1" applyAlignment="1">
      <alignment horizontal="center" wrapText="1"/>
    </xf>
    <xf numFmtId="0" fontId="1" fillId="14" borderId="2" xfId="0" applyFont="1" applyFill="1" applyBorder="1" applyAlignment="1">
      <alignment horizontal="center" wrapText="1"/>
    </xf>
    <xf numFmtId="0" fontId="0" fillId="14" borderId="2" xfId="0" applyFill="1" applyBorder="1" applyAlignment="1">
      <alignment horizontal="center" wrapText="1"/>
    </xf>
    <xf numFmtId="0" fontId="8" fillId="7" borderId="2" xfId="0" applyFont="1" applyFill="1" applyBorder="1" applyAlignment="1">
      <alignment horizontal="center" vertical="center" wrapText="1"/>
    </xf>
    <xf numFmtId="0" fontId="18" fillId="0" borderId="8" xfId="2" applyFont="1" applyBorder="1" applyAlignment="1">
      <alignment vertical="center" wrapText="1"/>
    </xf>
    <xf numFmtId="0" fontId="18" fillId="0" borderId="6" xfId="2" applyFont="1" applyBorder="1" applyAlignment="1">
      <alignment vertical="center" wrapText="1"/>
    </xf>
    <xf numFmtId="0" fontId="18" fillId="0" borderId="7" xfId="2" applyFont="1" applyBorder="1" applyAlignment="1">
      <alignment vertical="center" wrapText="1"/>
    </xf>
    <xf numFmtId="49" fontId="18" fillId="0" borderId="2" xfId="2" applyNumberFormat="1" applyFont="1" applyBorder="1" applyAlignment="1">
      <alignment horizontal="left" vertical="center"/>
    </xf>
    <xf numFmtId="0" fontId="18" fillId="0" borderId="2" xfId="2" applyFont="1" applyBorder="1" applyAlignment="1">
      <alignment horizontal="left" vertical="center"/>
    </xf>
    <xf numFmtId="14" fontId="18" fillId="0" borderId="2" xfId="2" applyNumberFormat="1" applyFont="1" applyBorder="1" applyAlignment="1">
      <alignment horizontal="left" vertical="center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22" fillId="12" borderId="30" xfId="7" applyFont="1" applyFill="1" applyBorder="1" applyAlignment="1">
      <alignment vertical="top" wrapText="1"/>
    </xf>
    <xf numFmtId="0" fontId="22" fillId="12" borderId="27" xfId="7" applyFont="1" applyFill="1" applyBorder="1" applyAlignment="1">
      <alignment vertical="top" wrapText="1"/>
    </xf>
    <xf numFmtId="0" fontId="22" fillId="12" borderId="31" xfId="7" applyFont="1" applyFill="1" applyBorder="1" applyAlignment="1">
      <alignment vertical="top" wrapText="1"/>
    </xf>
    <xf numFmtId="0" fontId="22" fillId="12" borderId="37" xfId="7" applyFont="1" applyFill="1" applyBorder="1" applyAlignment="1">
      <alignment vertical="top" wrapText="1"/>
    </xf>
    <xf numFmtId="0" fontId="22" fillId="12" borderId="28" xfId="7" applyFont="1" applyFill="1" applyBorder="1" applyAlignment="1">
      <alignment vertical="top" wrapText="1"/>
    </xf>
    <xf numFmtId="0" fontId="21" fillId="13" borderId="30" xfId="7" applyFont="1" applyFill="1" applyBorder="1" applyAlignment="1">
      <alignment vertical="top" wrapText="1"/>
    </xf>
    <xf numFmtId="0" fontId="21" fillId="13" borderId="27" xfId="7" applyFont="1" applyFill="1" applyBorder="1" applyAlignment="1">
      <alignment vertical="top" wrapText="1"/>
    </xf>
    <xf numFmtId="0" fontId="21" fillId="11" borderId="9" xfId="7" applyFont="1" applyFill="1" applyBorder="1" applyAlignment="1">
      <alignment horizontal="center" vertical="top" wrapText="1"/>
    </xf>
    <xf numFmtId="0" fontId="21" fillId="11" borderId="14" xfId="7" applyFont="1" applyFill="1" applyBorder="1" applyAlignment="1">
      <alignment horizontal="center" vertical="top" wrapText="1"/>
    </xf>
    <xf numFmtId="0" fontId="23" fillId="0" borderId="0" xfId="0" applyFont="1" applyAlignment="1">
      <alignment horizontal="center"/>
    </xf>
    <xf numFmtId="0" fontId="21" fillId="11" borderId="35" xfId="7" applyFont="1" applyFill="1" applyBorder="1" applyAlignment="1">
      <alignment horizontal="justify" vertical="top" wrapText="1"/>
    </xf>
    <xf numFmtId="0" fontId="21" fillId="11" borderId="34" xfId="7" applyFont="1" applyFill="1" applyBorder="1" applyAlignment="1">
      <alignment horizontal="justify" vertical="top" wrapText="1"/>
    </xf>
    <xf numFmtId="0" fontId="22" fillId="12" borderId="9" xfId="7" applyFont="1" applyFill="1" applyBorder="1" applyAlignment="1">
      <alignment vertical="top" wrapText="1"/>
    </xf>
    <xf numFmtId="0" fontId="22" fillId="12" borderId="36" xfId="7" applyFont="1" applyFill="1" applyBorder="1" applyAlignment="1">
      <alignment vertical="top" wrapText="1"/>
    </xf>
    <xf numFmtId="0" fontId="21" fillId="11" borderId="18" xfId="7" applyFont="1" applyFill="1" applyBorder="1" applyAlignment="1">
      <alignment horizontal="center" vertical="top" wrapText="1"/>
    </xf>
    <xf numFmtId="0" fontId="21" fillId="11" borderId="0" xfId="7" applyFont="1" applyFill="1" applyAlignment="1">
      <alignment horizontal="center" vertical="top" wrapText="1"/>
    </xf>
    <xf numFmtId="0" fontId="0" fillId="0" borderId="0" xfId="0" applyAlignment="1">
      <alignment wrapText="1"/>
    </xf>
    <xf numFmtId="0" fontId="21" fillId="13" borderId="35" xfId="7" applyFont="1" applyFill="1" applyBorder="1" applyAlignment="1">
      <alignment vertical="top" wrapText="1"/>
    </xf>
    <xf numFmtId="0" fontId="21" fillId="13" borderId="34" xfId="7" applyFont="1" applyFill="1" applyBorder="1" applyAlignment="1">
      <alignment vertical="top" wrapText="1"/>
    </xf>
    <xf numFmtId="0" fontId="38" fillId="0" borderId="0" xfId="0" applyFont="1"/>
  </cellXfs>
  <cellStyles count="8">
    <cellStyle name="Comma" xfId="1" builtinId="3"/>
    <cellStyle name="Comma 2" xfId="4" xr:uid="{00000000-0005-0000-0000-000001000000}"/>
    <cellStyle name="Normal" xfId="0" builtinId="0"/>
    <cellStyle name="Normal 2" xfId="2" xr:uid="{00000000-0005-0000-0000-000003000000}"/>
    <cellStyle name="Normal 3" xfId="3" xr:uid="{00000000-0005-0000-0000-000004000000}"/>
    <cellStyle name="Normal 3 2" xfId="5" xr:uid="{00000000-0005-0000-0000-000005000000}"/>
    <cellStyle name="Normal 4" xfId="6" xr:uid="{00000000-0005-0000-0000-000006000000}"/>
    <cellStyle name="Normal 5" xfId="7" xr:uid="{00000000-0005-0000-0000-000007000000}"/>
  </cellStyles>
  <dxfs count="0"/>
  <tableStyles count="0" defaultTableStyle="TableStyleMedium2" defaultPivotStyle="PivotStyleLight16"/>
  <colors>
    <mruColors>
      <color rgb="FFAFCAFF"/>
      <color rgb="FFFF9B9B"/>
      <color rgb="FFFF7D7D"/>
      <color rgb="FFA7CF8B"/>
      <color rgb="FFFFFF9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image" Target="../media/image2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Temă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rgb="FF00B050"/>
  </sheetPr>
  <dimension ref="A2:B13"/>
  <sheetViews>
    <sheetView topLeftCell="A7" zoomScaleNormal="100" zoomScaleSheetLayoutView="110" workbookViewId="0">
      <selection activeCell="B10" sqref="B10"/>
    </sheetView>
  </sheetViews>
  <sheetFormatPr defaultColWidth="8.7109375" defaultRowHeight="15.75" x14ac:dyDescent="0.25"/>
  <cols>
    <col min="1" max="1" width="56.85546875" style="26" customWidth="1"/>
    <col min="2" max="2" width="43.5703125" style="26" customWidth="1"/>
    <col min="3" max="16384" width="8.7109375" style="26"/>
  </cols>
  <sheetData>
    <row r="2" spans="1:2" x14ac:dyDescent="0.25">
      <c r="A2" s="27"/>
    </row>
    <row r="3" spans="1:2" x14ac:dyDescent="0.25">
      <c r="A3" s="168" t="s">
        <v>216</v>
      </c>
      <c r="B3" s="169"/>
    </row>
    <row r="4" spans="1:2" x14ac:dyDescent="0.25">
      <c r="A4" s="170"/>
      <c r="B4" s="169"/>
    </row>
    <row r="5" spans="1:2" x14ac:dyDescent="0.25">
      <c r="A5" s="170"/>
      <c r="B5" s="169"/>
    </row>
    <row r="6" spans="1:2" ht="29.45" customHeight="1" x14ac:dyDescent="0.25">
      <c r="A6" s="171" t="s">
        <v>211</v>
      </c>
      <c r="B6" s="172"/>
    </row>
    <row r="7" spans="1:2" ht="29.45" customHeight="1" x14ac:dyDescent="0.25">
      <c r="A7" s="171" t="s">
        <v>209</v>
      </c>
      <c r="B7" s="172"/>
    </row>
    <row r="8" spans="1:2" ht="29.45" customHeight="1" x14ac:dyDescent="0.25">
      <c r="A8" s="171" t="s">
        <v>210</v>
      </c>
      <c r="B8" s="173"/>
    </row>
    <row r="9" spans="1:2" ht="29.45" customHeight="1" x14ac:dyDescent="0.25">
      <c r="A9" s="171" t="s">
        <v>213</v>
      </c>
      <c r="B9" s="173" t="s">
        <v>214</v>
      </c>
    </row>
    <row r="10" spans="1:2" ht="29.45" customHeight="1" x14ac:dyDescent="0.25">
      <c r="A10" s="171" t="s">
        <v>215</v>
      </c>
      <c r="B10" s="173" t="s">
        <v>217</v>
      </c>
    </row>
    <row r="11" spans="1:2" ht="29.45" customHeight="1" x14ac:dyDescent="0.25">
      <c r="A11" s="171" t="s">
        <v>212</v>
      </c>
      <c r="B11" s="173"/>
    </row>
    <row r="12" spans="1:2" ht="30.6" customHeight="1" x14ac:dyDescent="0.25">
      <c r="A12" s="174" t="s">
        <v>167</v>
      </c>
      <c r="B12" s="175"/>
    </row>
    <row r="13" spans="1:2" x14ac:dyDescent="0.25">
      <c r="A13" s="27"/>
    </row>
  </sheetData>
  <pageMargins left="0.78" right="0.17" top="1.8" bottom="1" header="0.56999999999999995" footer="0.5"/>
  <pageSetup paperSize="9" scale="66" orientation="portrait" r:id="rId1"/>
  <headerFooter>
    <oddHeader>&amp;L&amp;G</oddHeader>
    <oddFooter>&amp;A&amp;RPage &amp;P</oddFooter>
  </headerFooter>
  <legacyDrawingHF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E0CB176B-F5D6-4B70-8DCA-7120F6DC2727}">
          <x14:formula1>
            <xm:f>setari!$A$1:$A$6</xm:f>
          </x14:formula1>
          <xm:sqref>B10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tabColor rgb="FFA7CF8B"/>
  </sheetPr>
  <dimension ref="A1:I814"/>
  <sheetViews>
    <sheetView view="pageBreakPreview" zoomScale="85" zoomScaleNormal="85" zoomScaleSheetLayoutView="85" workbookViewId="0">
      <pane ySplit="7" topLeftCell="A71" activePane="bottomLeft" state="frozen"/>
      <selection activeCell="B7" sqref="B7"/>
      <selection pane="bottomLeft" activeCell="G6" sqref="G6"/>
    </sheetView>
  </sheetViews>
  <sheetFormatPr defaultColWidth="8.85546875" defaultRowHeight="14.25" x14ac:dyDescent="0.25"/>
  <cols>
    <col min="1" max="1" width="92" style="3" customWidth="1"/>
    <col min="2" max="2" width="7.28515625" style="2" customWidth="1"/>
    <col min="3" max="3" width="9.5703125" style="3" customWidth="1"/>
    <col min="4" max="4" width="10.85546875" style="3" customWidth="1"/>
    <col min="5" max="5" width="17.85546875" style="3" bestFit="1" customWidth="1"/>
    <col min="6" max="6" width="20.140625" style="3" customWidth="1"/>
    <col min="7" max="7" width="19.85546875" style="4" customWidth="1"/>
    <col min="8" max="8" width="18.42578125" style="5" customWidth="1"/>
    <col min="9" max="9" width="17.85546875" style="5" customWidth="1"/>
    <col min="10" max="16384" width="8.85546875" style="4"/>
  </cols>
  <sheetData>
    <row r="1" spans="1:9" ht="15.75" x14ac:dyDescent="0.25">
      <c r="A1" s="222">
        <f>+'Identificare solicitant'!B11</f>
        <v>0</v>
      </c>
      <c r="B1" s="223"/>
      <c r="C1" s="223"/>
      <c r="D1" s="223"/>
      <c r="E1" s="223"/>
      <c r="F1" s="223"/>
    </row>
    <row r="2" spans="1:9" ht="15.75" x14ac:dyDescent="0.25">
      <c r="A2" s="223"/>
      <c r="B2" s="223"/>
      <c r="C2" s="223"/>
      <c r="D2" s="223"/>
      <c r="E2" s="223"/>
      <c r="F2" s="223"/>
    </row>
    <row r="3" spans="1:9" ht="15.75" x14ac:dyDescent="0.25">
      <c r="A3" s="223"/>
      <c r="B3" s="223"/>
      <c r="C3" s="223"/>
      <c r="D3" s="223"/>
      <c r="E3" s="223"/>
      <c r="F3" s="223"/>
    </row>
    <row r="4" spans="1:9" ht="15.75" x14ac:dyDescent="0.25">
      <c r="A4" s="222"/>
      <c r="B4" s="223"/>
      <c r="C4" s="223"/>
      <c r="D4" s="223"/>
      <c r="E4" s="223"/>
      <c r="F4" s="223"/>
    </row>
    <row r="5" spans="1:9" ht="15" thickBot="1" x14ac:dyDescent="0.3">
      <c r="A5" s="6"/>
    </row>
    <row r="6" spans="1:9" ht="36" customHeight="1" thickBot="1" x14ac:dyDescent="0.3">
      <c r="A6" s="210" t="s">
        <v>222</v>
      </c>
      <c r="B6" s="224" t="s">
        <v>227</v>
      </c>
      <c r="C6" s="225"/>
      <c r="D6" s="225"/>
      <c r="E6" s="226"/>
      <c r="F6" s="211">
        <v>4.9638</v>
      </c>
      <c r="G6" s="213">
        <v>297828</v>
      </c>
      <c r="H6" s="214"/>
      <c r="I6" s="212"/>
    </row>
    <row r="7" spans="1:9" ht="85.15" customHeight="1" thickBot="1" x14ac:dyDescent="0.3">
      <c r="A7" s="183" t="s">
        <v>226</v>
      </c>
      <c r="B7" s="215"/>
      <c r="C7" s="216"/>
      <c r="D7" s="216"/>
      <c r="E7" s="217"/>
      <c r="F7" s="182" t="s">
        <v>38</v>
      </c>
      <c r="G7" s="183" t="s">
        <v>225</v>
      </c>
      <c r="H7" s="182" t="s">
        <v>223</v>
      </c>
      <c r="I7" s="182" t="s">
        <v>224</v>
      </c>
    </row>
    <row r="8" spans="1:9" ht="15.75" thickBot="1" x14ac:dyDescent="0.3">
      <c r="A8" s="78" t="s">
        <v>39</v>
      </c>
      <c r="B8" s="78" t="s">
        <v>40</v>
      </c>
      <c r="C8" s="78" t="s">
        <v>41</v>
      </c>
      <c r="D8" s="78" t="s">
        <v>42</v>
      </c>
      <c r="E8" s="78" t="s">
        <v>43</v>
      </c>
      <c r="F8" s="78" t="s">
        <v>44</v>
      </c>
      <c r="G8" s="78" t="s">
        <v>45</v>
      </c>
      <c r="H8" s="78" t="s">
        <v>46</v>
      </c>
      <c r="I8" s="78" t="s">
        <v>47</v>
      </c>
    </row>
    <row r="9" spans="1:9" ht="15" customHeight="1" thickBot="1" x14ac:dyDescent="0.3">
      <c r="A9" s="184" t="s">
        <v>171</v>
      </c>
      <c r="B9" s="189" t="s">
        <v>48</v>
      </c>
      <c r="C9" s="189" t="s">
        <v>49</v>
      </c>
      <c r="D9" s="189" t="s">
        <v>50</v>
      </c>
      <c r="E9" s="190" t="s">
        <v>51</v>
      </c>
      <c r="F9" s="188"/>
      <c r="G9" s="185"/>
      <c r="H9" s="188"/>
      <c r="I9" s="188"/>
    </row>
    <row r="10" spans="1:9" ht="15" x14ac:dyDescent="0.25">
      <c r="A10" s="79" t="s">
        <v>171</v>
      </c>
      <c r="B10" s="80"/>
      <c r="C10" s="81"/>
      <c r="D10" s="80"/>
      <c r="E10" s="82"/>
      <c r="F10" s="180"/>
      <c r="G10" s="80"/>
      <c r="H10" s="84"/>
      <c r="I10" s="84"/>
    </row>
    <row r="11" spans="1:9" ht="17.45" customHeight="1" thickBot="1" x14ac:dyDescent="0.3">
      <c r="A11" s="85"/>
      <c r="B11" s="86"/>
      <c r="C11" s="86"/>
      <c r="D11" s="86"/>
      <c r="E11" s="82"/>
      <c r="F11" s="181"/>
      <c r="G11" s="86"/>
      <c r="H11" s="84"/>
      <c r="I11" s="88"/>
    </row>
    <row r="12" spans="1:9" ht="17.45" customHeight="1" thickBot="1" x14ac:dyDescent="0.3">
      <c r="A12" s="89" t="s">
        <v>52</v>
      </c>
      <c r="B12" s="90"/>
      <c r="C12" s="90"/>
      <c r="D12" s="90"/>
      <c r="E12" s="91">
        <f>SUM(E10:E11)</f>
        <v>0</v>
      </c>
      <c r="F12" s="91">
        <f t="shared" ref="F12:I12" si="0">SUM(F10:F11)</f>
        <v>0</v>
      </c>
      <c r="G12" s="91">
        <f t="shared" si="0"/>
        <v>0</v>
      </c>
      <c r="H12" s="91">
        <f t="shared" si="0"/>
        <v>0</v>
      </c>
      <c r="I12" s="91">
        <f t="shared" si="0"/>
        <v>0</v>
      </c>
    </row>
    <row r="13" spans="1:9" ht="30.75" thickBot="1" x14ac:dyDescent="0.3">
      <c r="A13" s="184" t="s">
        <v>172</v>
      </c>
      <c r="B13" s="185"/>
      <c r="C13" s="185"/>
      <c r="D13" s="185"/>
      <c r="E13" s="191"/>
      <c r="F13" s="192"/>
      <c r="G13" s="185"/>
      <c r="H13" s="192"/>
      <c r="I13" s="192"/>
    </row>
    <row r="14" spans="1:9" ht="30" x14ac:dyDescent="0.25">
      <c r="A14" s="92" t="s">
        <v>220</v>
      </c>
      <c r="B14" s="93" t="s">
        <v>48</v>
      </c>
      <c r="C14" s="93" t="s">
        <v>53</v>
      </c>
      <c r="D14" s="93" t="s">
        <v>50</v>
      </c>
      <c r="E14" s="94" t="s">
        <v>51</v>
      </c>
      <c r="F14" s="95"/>
      <c r="G14" s="80"/>
      <c r="H14" s="95"/>
      <c r="I14" s="95"/>
    </row>
    <row r="15" spans="1:9" ht="15" x14ac:dyDescent="0.25">
      <c r="A15" s="96" t="s">
        <v>185</v>
      </c>
      <c r="B15" s="81"/>
      <c r="C15" s="81"/>
      <c r="D15" s="97"/>
      <c r="E15" s="82"/>
      <c r="F15" s="98"/>
      <c r="G15" s="81"/>
      <c r="H15" s="98"/>
      <c r="I15" s="98"/>
    </row>
    <row r="16" spans="1:9" ht="15" x14ac:dyDescent="0.25">
      <c r="A16" s="99"/>
      <c r="B16" s="81"/>
      <c r="C16" s="81"/>
      <c r="D16" s="97"/>
      <c r="E16" s="82"/>
      <c r="F16" s="100"/>
      <c r="G16" s="81"/>
      <c r="H16" s="98"/>
      <c r="I16" s="100"/>
    </row>
    <row r="17" spans="1:9" ht="15" x14ac:dyDescent="0.25">
      <c r="A17" s="99"/>
      <c r="B17" s="81"/>
      <c r="C17" s="81"/>
      <c r="D17" s="97"/>
      <c r="E17" s="82"/>
      <c r="F17" s="100"/>
      <c r="G17" s="81"/>
      <c r="H17" s="98"/>
      <c r="I17" s="100"/>
    </row>
    <row r="18" spans="1:9" ht="15" x14ac:dyDescent="0.25">
      <c r="A18" s="99"/>
      <c r="B18" s="81"/>
      <c r="C18" s="81"/>
      <c r="D18" s="97"/>
      <c r="E18" s="82"/>
      <c r="F18" s="100"/>
      <c r="G18" s="81"/>
      <c r="H18" s="98"/>
      <c r="I18" s="100"/>
    </row>
    <row r="19" spans="1:9" ht="30" x14ac:dyDescent="0.25">
      <c r="A19" s="101" t="s">
        <v>173</v>
      </c>
      <c r="B19" s="93" t="s">
        <v>48</v>
      </c>
      <c r="C19" s="93" t="s">
        <v>53</v>
      </c>
      <c r="D19" s="93" t="s">
        <v>50</v>
      </c>
      <c r="E19" s="94" t="s">
        <v>51</v>
      </c>
      <c r="F19" s="100"/>
      <c r="G19" s="81"/>
      <c r="H19" s="98">
        <f t="shared" ref="H19:H22" si="1">F19</f>
        <v>0</v>
      </c>
      <c r="I19" s="100"/>
    </row>
    <row r="20" spans="1:9" ht="15" x14ac:dyDescent="0.25">
      <c r="A20" s="101"/>
      <c r="B20" s="81"/>
      <c r="C20" s="81"/>
      <c r="D20" s="97"/>
      <c r="E20" s="82"/>
      <c r="F20" s="100"/>
      <c r="G20" s="81"/>
      <c r="H20" s="98"/>
      <c r="I20" s="100"/>
    </row>
    <row r="21" spans="1:9" ht="15" x14ac:dyDescent="0.25">
      <c r="A21" s="101"/>
      <c r="B21" s="81"/>
      <c r="C21" s="81"/>
      <c r="D21" s="97"/>
      <c r="E21" s="82"/>
      <c r="F21" s="100"/>
      <c r="G21" s="81"/>
      <c r="H21" s="98"/>
      <c r="I21" s="100"/>
    </row>
    <row r="22" spans="1:9" ht="30" x14ac:dyDescent="0.25">
      <c r="A22" s="101" t="s">
        <v>54</v>
      </c>
      <c r="B22" s="93" t="s">
        <v>48</v>
      </c>
      <c r="C22" s="93" t="s">
        <v>53</v>
      </c>
      <c r="D22" s="93" t="s">
        <v>50</v>
      </c>
      <c r="E22" s="94" t="s">
        <v>51</v>
      </c>
      <c r="F22" s="100"/>
      <c r="G22" s="81"/>
      <c r="H22" s="98">
        <f t="shared" si="1"/>
        <v>0</v>
      </c>
      <c r="I22" s="100"/>
    </row>
    <row r="23" spans="1:9" ht="15" x14ac:dyDescent="0.25">
      <c r="A23" s="102" t="s">
        <v>170</v>
      </c>
      <c r="B23" s="93"/>
      <c r="C23" s="93"/>
      <c r="D23" s="93"/>
      <c r="E23" s="94"/>
      <c r="F23" s="100"/>
      <c r="G23" s="81"/>
      <c r="H23" s="98"/>
      <c r="I23" s="100"/>
    </row>
    <row r="24" spans="1:9" ht="15" x14ac:dyDescent="0.25">
      <c r="A24" s="102" t="s">
        <v>174</v>
      </c>
      <c r="B24" s="93"/>
      <c r="C24" s="93"/>
      <c r="D24" s="93"/>
      <c r="E24" s="94"/>
      <c r="F24" s="100"/>
      <c r="G24" s="81"/>
      <c r="H24" s="98"/>
      <c r="I24" s="100"/>
    </row>
    <row r="25" spans="1:9" ht="15" x14ac:dyDescent="0.25">
      <c r="A25" s="102" t="s">
        <v>170</v>
      </c>
      <c r="B25" s="93"/>
      <c r="C25" s="93"/>
      <c r="D25" s="93"/>
      <c r="E25" s="94"/>
      <c r="F25" s="100"/>
      <c r="G25" s="81"/>
      <c r="H25" s="98"/>
      <c r="I25" s="100"/>
    </row>
    <row r="26" spans="1:9" ht="15" x14ac:dyDescent="0.25">
      <c r="A26" s="102" t="s">
        <v>174</v>
      </c>
      <c r="B26" s="93"/>
      <c r="C26" s="93"/>
      <c r="D26" s="93"/>
      <c r="E26" s="94"/>
      <c r="F26" s="100"/>
      <c r="G26" s="81"/>
      <c r="H26" s="98"/>
      <c r="I26" s="100"/>
    </row>
    <row r="27" spans="1:9" ht="15" x14ac:dyDescent="0.25">
      <c r="A27" s="102" t="s">
        <v>170</v>
      </c>
      <c r="B27" s="93"/>
      <c r="C27" s="93"/>
      <c r="D27" s="93"/>
      <c r="E27" s="94"/>
      <c r="F27" s="100"/>
      <c r="G27" s="81"/>
      <c r="H27" s="98"/>
      <c r="I27" s="100"/>
    </row>
    <row r="28" spans="1:9" ht="15" x14ac:dyDescent="0.25">
      <c r="A28" s="102" t="s">
        <v>174</v>
      </c>
      <c r="B28" s="93"/>
      <c r="C28" s="93"/>
      <c r="D28" s="93"/>
      <c r="E28" s="94"/>
      <c r="F28" s="100"/>
      <c r="G28" s="81"/>
      <c r="H28" s="98"/>
      <c r="I28" s="100"/>
    </row>
    <row r="29" spans="1:9" ht="15" x14ac:dyDescent="0.25">
      <c r="A29" s="102" t="s">
        <v>170</v>
      </c>
      <c r="B29" s="81"/>
      <c r="C29" s="81"/>
      <c r="D29" s="97"/>
      <c r="E29" s="82"/>
      <c r="F29" s="98"/>
      <c r="G29" s="81"/>
      <c r="H29" s="98"/>
      <c r="I29" s="98"/>
    </row>
    <row r="30" spans="1:9" ht="15.75" thickBot="1" x14ac:dyDescent="0.3">
      <c r="A30" s="102" t="s">
        <v>174</v>
      </c>
      <c r="B30" s="103"/>
      <c r="C30" s="103"/>
      <c r="D30" s="86"/>
      <c r="E30" s="82"/>
      <c r="F30" s="98"/>
      <c r="G30" s="81"/>
      <c r="H30" s="98"/>
      <c r="I30" s="98"/>
    </row>
    <row r="31" spans="1:9" ht="15.75" thickBot="1" x14ac:dyDescent="0.3">
      <c r="A31" s="104" t="s">
        <v>55</v>
      </c>
      <c r="B31" s="105"/>
      <c r="C31" s="105"/>
      <c r="D31" s="105">
        <f>D15+D29+D30</f>
        <v>0</v>
      </c>
      <c r="E31" s="106">
        <f>SUM(E15+E16+E18+E20+E21+E29+E30)</f>
        <v>0</v>
      </c>
      <c r="F31" s="107">
        <f>SUM(F15:F30)</f>
        <v>0</v>
      </c>
      <c r="G31" s="107">
        <f>SUM(G14:G30)</f>
        <v>0</v>
      </c>
      <c r="H31" s="107">
        <f>SUM(H14:H30)</f>
        <v>0</v>
      </c>
      <c r="I31" s="107">
        <f>SUM(I14:I30)</f>
        <v>0</v>
      </c>
    </row>
    <row r="32" spans="1:9" ht="29.25" customHeight="1" thickBot="1" x14ac:dyDescent="0.3">
      <c r="A32" s="184" t="s">
        <v>221</v>
      </c>
      <c r="B32" s="185"/>
      <c r="C32" s="185"/>
      <c r="D32" s="185"/>
      <c r="E32" s="186"/>
      <c r="F32" s="187"/>
      <c r="G32" s="185"/>
      <c r="H32" s="188"/>
      <c r="I32" s="188"/>
    </row>
    <row r="33" spans="1:9" ht="30" x14ac:dyDescent="0.25">
      <c r="A33" s="92" t="s">
        <v>56</v>
      </c>
      <c r="B33" s="93" t="s">
        <v>48</v>
      </c>
      <c r="C33" s="93" t="s">
        <v>53</v>
      </c>
      <c r="D33" s="93" t="s">
        <v>50</v>
      </c>
      <c r="E33" s="94" t="s">
        <v>51</v>
      </c>
      <c r="F33" s="108"/>
      <c r="G33" s="80"/>
      <c r="H33" s="108"/>
      <c r="I33" s="108"/>
    </row>
    <row r="34" spans="1:9" ht="15" x14ac:dyDescent="0.25">
      <c r="A34" s="99"/>
      <c r="B34" s="97"/>
      <c r="C34" s="81"/>
      <c r="D34" s="109"/>
      <c r="E34" s="82">
        <f>C34*D34</f>
        <v>0</v>
      </c>
      <c r="F34" s="110"/>
      <c r="G34" s="97"/>
      <c r="H34" s="111"/>
      <c r="I34" s="110"/>
    </row>
    <row r="35" spans="1:9" ht="15" x14ac:dyDescent="0.25">
      <c r="A35" s="99"/>
      <c r="B35" s="97"/>
      <c r="C35" s="81"/>
      <c r="D35" s="109"/>
      <c r="E35" s="82">
        <f>C35*D35</f>
        <v>0</v>
      </c>
      <c r="F35" s="110"/>
      <c r="G35" s="97"/>
      <c r="H35" s="111"/>
      <c r="I35" s="110"/>
    </row>
    <row r="36" spans="1:9" ht="30" x14ac:dyDescent="0.25">
      <c r="A36" s="112" t="s">
        <v>57</v>
      </c>
      <c r="B36" s="93" t="s">
        <v>48</v>
      </c>
      <c r="C36" s="93" t="s">
        <v>53</v>
      </c>
      <c r="D36" s="93" t="s">
        <v>50</v>
      </c>
      <c r="E36" s="94" t="s">
        <v>51</v>
      </c>
      <c r="F36" s="113"/>
      <c r="G36" s="97"/>
      <c r="H36" s="108"/>
      <c r="I36" s="113"/>
    </row>
    <row r="37" spans="1:9" ht="15" x14ac:dyDescent="0.25">
      <c r="A37" s="99"/>
      <c r="B37" s="97"/>
      <c r="C37" s="81"/>
      <c r="D37" s="109"/>
      <c r="E37" s="82">
        <f>C37*D37</f>
        <v>0</v>
      </c>
      <c r="F37" s="110"/>
      <c r="G37" s="97"/>
      <c r="H37" s="111"/>
      <c r="I37" s="110"/>
    </row>
    <row r="38" spans="1:9" ht="15" x14ac:dyDescent="0.25">
      <c r="A38" s="99"/>
      <c r="B38" s="97"/>
      <c r="C38" s="81"/>
      <c r="D38" s="109"/>
      <c r="E38" s="82">
        <f>C38*D38</f>
        <v>0</v>
      </c>
      <c r="F38" s="110"/>
      <c r="G38" s="97"/>
      <c r="H38" s="111"/>
      <c r="I38" s="110"/>
    </row>
    <row r="39" spans="1:9" ht="30" x14ac:dyDescent="0.25">
      <c r="A39" s="112" t="s">
        <v>175</v>
      </c>
      <c r="B39" s="114" t="s">
        <v>48</v>
      </c>
      <c r="C39" s="114" t="s">
        <v>53</v>
      </c>
      <c r="D39" s="114" t="s">
        <v>50</v>
      </c>
      <c r="E39" s="115" t="s">
        <v>51</v>
      </c>
      <c r="F39" s="113"/>
      <c r="G39" s="97"/>
      <c r="H39" s="113"/>
      <c r="I39" s="113"/>
    </row>
    <row r="40" spans="1:9" ht="15" x14ac:dyDescent="0.25">
      <c r="A40" s="99"/>
      <c r="B40" s="97"/>
      <c r="C40" s="81"/>
      <c r="D40" s="109"/>
      <c r="E40" s="82">
        <f>C40*D40</f>
        <v>0</v>
      </c>
      <c r="F40" s="110"/>
      <c r="G40" s="97"/>
      <c r="H40" s="111"/>
      <c r="I40" s="110"/>
    </row>
    <row r="41" spans="1:9" ht="15" x14ac:dyDescent="0.25">
      <c r="A41" s="99"/>
      <c r="B41" s="97"/>
      <c r="C41" s="81"/>
      <c r="D41" s="109"/>
      <c r="E41" s="82">
        <f>C41*D41</f>
        <v>0</v>
      </c>
      <c r="F41" s="110"/>
      <c r="G41" s="97"/>
      <c r="H41" s="111"/>
      <c r="I41" s="110"/>
    </row>
    <row r="42" spans="1:9" ht="30" x14ac:dyDescent="0.25">
      <c r="A42" s="112" t="s">
        <v>58</v>
      </c>
      <c r="B42" s="93" t="s">
        <v>48</v>
      </c>
      <c r="C42" s="93" t="s">
        <v>53</v>
      </c>
      <c r="D42" s="93" t="s">
        <v>50</v>
      </c>
      <c r="E42" s="94" t="s">
        <v>51</v>
      </c>
      <c r="F42" s="110"/>
      <c r="G42" s="97"/>
      <c r="H42" s="111"/>
      <c r="I42" s="110"/>
    </row>
    <row r="43" spans="1:9" ht="15" x14ac:dyDescent="0.25">
      <c r="A43" s="99"/>
      <c r="B43" s="97"/>
      <c r="C43" s="81"/>
      <c r="D43" s="109"/>
      <c r="E43" s="82">
        <f>C43*D43</f>
        <v>0</v>
      </c>
      <c r="F43" s="110"/>
      <c r="G43" s="97"/>
      <c r="H43" s="111"/>
      <c r="I43" s="110"/>
    </row>
    <row r="44" spans="1:9" ht="15" x14ac:dyDescent="0.25">
      <c r="A44" s="99"/>
      <c r="B44" s="97"/>
      <c r="C44" s="81"/>
      <c r="D44" s="109"/>
      <c r="E44" s="82">
        <f>C44*D44</f>
        <v>0</v>
      </c>
      <c r="F44" s="110"/>
      <c r="G44" s="97"/>
      <c r="H44" s="111"/>
      <c r="I44" s="110"/>
    </row>
    <row r="45" spans="1:9" ht="15.75" thickBot="1" x14ac:dyDescent="0.3">
      <c r="A45" s="116"/>
      <c r="B45" s="86"/>
      <c r="C45" s="103"/>
      <c r="D45" s="117"/>
      <c r="E45" s="82">
        <f>C45*D45</f>
        <v>0</v>
      </c>
      <c r="F45" s="118"/>
      <c r="G45" s="86"/>
      <c r="H45" s="119"/>
      <c r="I45" s="118"/>
    </row>
    <row r="46" spans="1:9" ht="15.75" thickBot="1" x14ac:dyDescent="0.3">
      <c r="A46" s="104" t="s">
        <v>59</v>
      </c>
      <c r="B46" s="105"/>
      <c r="C46" s="120"/>
      <c r="D46" s="121"/>
      <c r="E46" s="107">
        <f>SUM(E34+E35+E37+E38+E40+E41+E43+E44+E45)</f>
        <v>0</v>
      </c>
      <c r="F46" s="107">
        <f t="shared" ref="F46:G46" si="2">SUM(F34+F35+F37+F38+F40+F41+F43+F44+F45)</f>
        <v>0</v>
      </c>
      <c r="G46" s="107">
        <f t="shared" si="2"/>
        <v>0</v>
      </c>
      <c r="H46" s="107">
        <f>SUM(H34+H35+H37+H38+H40+H41+H43+H44+H45)</f>
        <v>0</v>
      </c>
      <c r="I46" s="107">
        <f>SUM(I34+I35+I37+I38+I40+I41+I43+I44+I45)</f>
        <v>0</v>
      </c>
    </row>
    <row r="47" spans="1:9" ht="30.75" thickBot="1" x14ac:dyDescent="0.3">
      <c r="A47" s="184" t="s">
        <v>60</v>
      </c>
      <c r="B47" s="189" t="s">
        <v>48</v>
      </c>
      <c r="C47" s="189" t="s">
        <v>53</v>
      </c>
      <c r="D47" s="189" t="s">
        <v>50</v>
      </c>
      <c r="E47" s="190" t="s">
        <v>51</v>
      </c>
      <c r="F47" s="193"/>
      <c r="G47" s="194"/>
      <c r="H47" s="195"/>
      <c r="I47" s="193"/>
    </row>
    <row r="48" spans="1:9" ht="15" x14ac:dyDescent="0.25">
      <c r="A48" s="96" t="s">
        <v>176</v>
      </c>
      <c r="B48" s="122" t="s">
        <v>168</v>
      </c>
      <c r="C48" s="122"/>
      <c r="D48" s="122"/>
      <c r="E48" s="82"/>
      <c r="F48" s="118"/>
      <c r="G48" s="122"/>
      <c r="H48" s="119"/>
      <c r="I48" s="118"/>
    </row>
    <row r="49" spans="1:9" ht="15" x14ac:dyDescent="0.25">
      <c r="A49" s="123" t="s">
        <v>177</v>
      </c>
      <c r="B49" s="122" t="s">
        <v>169</v>
      </c>
      <c r="C49" s="122"/>
      <c r="D49" s="122"/>
      <c r="E49" s="82"/>
      <c r="F49" s="118"/>
      <c r="G49" s="122"/>
      <c r="H49" s="119"/>
      <c r="I49" s="118"/>
    </row>
    <row r="50" spans="1:9" ht="15.75" thickBot="1" x14ac:dyDescent="0.3">
      <c r="A50" s="96"/>
      <c r="B50" s="122"/>
      <c r="C50" s="122"/>
      <c r="D50" s="122"/>
      <c r="E50" s="82"/>
      <c r="F50" s="118"/>
      <c r="G50" s="122"/>
      <c r="H50" s="119"/>
      <c r="I50" s="118"/>
    </row>
    <row r="51" spans="1:9" ht="30.75" thickBot="1" x14ac:dyDescent="0.3">
      <c r="A51" s="124" t="s">
        <v>61</v>
      </c>
      <c r="B51" s="105"/>
      <c r="C51" s="120"/>
      <c r="D51" s="121"/>
      <c r="E51" s="107">
        <f t="shared" ref="E51:H51" si="3">SUM(E48:E50)</f>
        <v>0</v>
      </c>
      <c r="F51" s="107">
        <f>SUM(F48:F50)</f>
        <v>0</v>
      </c>
      <c r="G51" s="107">
        <f t="shared" si="3"/>
        <v>0</v>
      </c>
      <c r="H51" s="107">
        <f t="shared" si="3"/>
        <v>0</v>
      </c>
      <c r="I51" s="107">
        <f>SUM(I48:I50)</f>
        <v>0</v>
      </c>
    </row>
    <row r="52" spans="1:9" ht="45.75" thickBot="1" x14ac:dyDescent="0.3">
      <c r="A52" s="184" t="s">
        <v>62</v>
      </c>
      <c r="B52" s="189" t="s">
        <v>48</v>
      </c>
      <c r="C52" s="189" t="s">
        <v>53</v>
      </c>
      <c r="D52" s="189" t="s">
        <v>50</v>
      </c>
      <c r="E52" s="190" t="s">
        <v>51</v>
      </c>
      <c r="F52" s="188"/>
      <c r="G52" s="185"/>
      <c r="H52" s="188"/>
      <c r="I52" s="188"/>
    </row>
    <row r="53" spans="1:9" ht="15" x14ac:dyDescent="0.25">
      <c r="A53" s="79" t="s">
        <v>187</v>
      </c>
      <c r="B53" s="125"/>
      <c r="C53" s="126"/>
      <c r="D53" s="125"/>
      <c r="E53" s="82"/>
      <c r="F53" s="127"/>
      <c r="G53" s="126"/>
      <c r="H53" s="84"/>
      <c r="I53" s="127"/>
    </row>
    <row r="54" spans="1:9" ht="15" x14ac:dyDescent="0.25">
      <c r="A54" s="79" t="s">
        <v>186</v>
      </c>
      <c r="B54" s="125"/>
      <c r="C54" s="126"/>
      <c r="D54" s="125"/>
      <c r="E54" s="82"/>
      <c r="F54" s="127"/>
      <c r="G54" s="125"/>
      <c r="H54" s="127"/>
      <c r="I54" s="127"/>
    </row>
    <row r="55" spans="1:9" ht="15.75" thickBot="1" x14ac:dyDescent="0.3">
      <c r="A55" s="79"/>
      <c r="B55" s="125"/>
      <c r="C55" s="126"/>
      <c r="D55" s="125"/>
      <c r="E55" s="82"/>
      <c r="F55" s="127"/>
      <c r="G55" s="125"/>
      <c r="H55" s="127"/>
      <c r="I55" s="127"/>
    </row>
    <row r="56" spans="1:9" ht="45.75" thickBot="1" x14ac:dyDescent="0.3">
      <c r="A56" s="104" t="s">
        <v>63</v>
      </c>
      <c r="B56" s="128"/>
      <c r="C56" s="128"/>
      <c r="D56" s="128"/>
      <c r="E56" s="107">
        <f>SUM(E53:E55)</f>
        <v>0</v>
      </c>
      <c r="F56" s="107">
        <f>+F53+F54+F55</f>
        <v>0</v>
      </c>
      <c r="G56" s="107">
        <f>+G53+G54+G55</f>
        <v>0</v>
      </c>
      <c r="H56" s="107">
        <f t="shared" ref="H56:I56" si="4">+H53+H54+H55</f>
        <v>0</v>
      </c>
      <c r="I56" s="107">
        <f t="shared" si="4"/>
        <v>0</v>
      </c>
    </row>
    <row r="57" spans="1:9" ht="30.75" thickBot="1" x14ac:dyDescent="0.3">
      <c r="A57" s="196" t="s">
        <v>64</v>
      </c>
      <c r="B57" s="189" t="s">
        <v>48</v>
      </c>
      <c r="C57" s="189" t="s">
        <v>53</v>
      </c>
      <c r="D57" s="189" t="s">
        <v>50</v>
      </c>
      <c r="E57" s="190" t="s">
        <v>51</v>
      </c>
      <c r="F57" s="188"/>
      <c r="G57" s="197"/>
      <c r="H57" s="188"/>
      <c r="I57" s="188"/>
    </row>
    <row r="58" spans="1:9" ht="15" x14ac:dyDescent="0.25">
      <c r="A58" s="79"/>
      <c r="B58" s="125"/>
      <c r="C58" s="125"/>
      <c r="D58" s="125"/>
      <c r="E58" s="82">
        <f t="shared" ref="E58:E60" si="5">C58*D58</f>
        <v>0</v>
      </c>
      <c r="F58" s="127"/>
      <c r="G58" s="125"/>
      <c r="H58" s="129"/>
      <c r="I58" s="127"/>
    </row>
    <row r="59" spans="1:9" ht="15" x14ac:dyDescent="0.25">
      <c r="A59" s="99"/>
      <c r="B59" s="130"/>
      <c r="C59" s="130"/>
      <c r="D59" s="130"/>
      <c r="E59" s="82">
        <f t="shared" si="5"/>
        <v>0</v>
      </c>
      <c r="F59" s="110"/>
      <c r="G59" s="130"/>
      <c r="H59" s="111"/>
      <c r="I59" s="110"/>
    </row>
    <row r="60" spans="1:9" ht="15.75" thickBot="1" x14ac:dyDescent="0.3">
      <c r="A60" s="99"/>
      <c r="B60" s="130"/>
      <c r="C60" s="130"/>
      <c r="D60" s="130"/>
      <c r="E60" s="82">
        <f t="shared" si="5"/>
        <v>0</v>
      </c>
      <c r="F60" s="110"/>
      <c r="G60" s="130"/>
      <c r="H60" s="111"/>
      <c r="I60" s="110"/>
    </row>
    <row r="61" spans="1:9" ht="30.75" thickBot="1" x14ac:dyDescent="0.3">
      <c r="A61" s="104" t="s">
        <v>65</v>
      </c>
      <c r="B61" s="128"/>
      <c r="C61" s="128"/>
      <c r="D61" s="128"/>
      <c r="E61" s="107">
        <f>SUM(E58:E60)</f>
        <v>0</v>
      </c>
      <c r="F61" s="107">
        <f>SUM(F58:F60)</f>
        <v>0</v>
      </c>
      <c r="G61" s="107">
        <f t="shared" ref="G61:I61" si="6">SUM(G58:G60)</f>
        <v>0</v>
      </c>
      <c r="H61" s="107">
        <f t="shared" si="6"/>
        <v>0</v>
      </c>
      <c r="I61" s="107">
        <f t="shared" si="6"/>
        <v>0</v>
      </c>
    </row>
    <row r="62" spans="1:9" ht="45.75" thickBot="1" x14ac:dyDescent="0.3">
      <c r="A62" s="184" t="s">
        <v>66</v>
      </c>
      <c r="B62" s="189" t="s">
        <v>48</v>
      </c>
      <c r="C62" s="189" t="s">
        <v>53</v>
      </c>
      <c r="D62" s="189" t="s">
        <v>50</v>
      </c>
      <c r="E62" s="190" t="s">
        <v>51</v>
      </c>
      <c r="F62" s="188"/>
      <c r="G62" s="194"/>
      <c r="H62" s="188"/>
      <c r="I62" s="188"/>
    </row>
    <row r="63" spans="1:9" ht="15" x14ac:dyDescent="0.25">
      <c r="A63" s="92"/>
      <c r="B63" s="125"/>
      <c r="C63" s="125"/>
      <c r="D63" s="125"/>
      <c r="E63" s="82">
        <f t="shared" ref="E63:E65" si="7">C63*D63</f>
        <v>0</v>
      </c>
      <c r="F63" s="83"/>
      <c r="G63" s="125"/>
      <c r="H63" s="84"/>
      <c r="I63" s="83"/>
    </row>
    <row r="64" spans="1:9" ht="15" x14ac:dyDescent="0.25">
      <c r="A64" s="92"/>
      <c r="B64" s="125"/>
      <c r="C64" s="125"/>
      <c r="D64" s="125"/>
      <c r="E64" s="82">
        <f t="shared" si="7"/>
        <v>0</v>
      </c>
      <c r="F64" s="83"/>
      <c r="G64" s="125"/>
      <c r="H64" s="84"/>
      <c r="I64" s="83"/>
    </row>
    <row r="65" spans="1:9" ht="15.75" thickBot="1" x14ac:dyDescent="0.3">
      <c r="A65" s="92"/>
      <c r="B65" s="125"/>
      <c r="C65" s="125"/>
      <c r="D65" s="125"/>
      <c r="E65" s="82">
        <f t="shared" si="7"/>
        <v>0</v>
      </c>
      <c r="F65" s="83"/>
      <c r="G65" s="125"/>
      <c r="H65" s="84"/>
      <c r="I65" s="83"/>
    </row>
    <row r="66" spans="1:9" ht="45.75" thickBot="1" x14ac:dyDescent="0.3">
      <c r="A66" s="104" t="s">
        <v>67</v>
      </c>
      <c r="B66" s="128"/>
      <c r="C66" s="128"/>
      <c r="D66" s="128"/>
      <c r="E66" s="107">
        <f>SUM(E63:E65)</f>
        <v>0</v>
      </c>
      <c r="F66" s="107">
        <f>SUM(F63:F65)</f>
        <v>0</v>
      </c>
      <c r="G66" s="107">
        <f t="shared" ref="G66:I66" si="8">SUM(G63:G65)</f>
        <v>0</v>
      </c>
      <c r="H66" s="107">
        <f t="shared" si="8"/>
        <v>0</v>
      </c>
      <c r="I66" s="107">
        <f t="shared" si="8"/>
        <v>0</v>
      </c>
    </row>
    <row r="67" spans="1:9" ht="30.75" thickBot="1" x14ac:dyDescent="0.3">
      <c r="A67" s="184" t="s">
        <v>68</v>
      </c>
      <c r="B67" s="189" t="s">
        <v>48</v>
      </c>
      <c r="C67" s="189" t="s">
        <v>53</v>
      </c>
      <c r="D67" s="189" t="s">
        <v>50</v>
      </c>
      <c r="E67" s="190" t="s">
        <v>51</v>
      </c>
      <c r="F67" s="198"/>
      <c r="G67" s="194"/>
      <c r="H67" s="199"/>
      <c r="I67" s="198"/>
    </row>
    <row r="68" spans="1:9" ht="15" x14ac:dyDescent="0.25">
      <c r="A68" s="131"/>
      <c r="B68" s="125"/>
      <c r="C68" s="126"/>
      <c r="D68" s="125"/>
      <c r="E68" s="82"/>
      <c r="F68" s="127"/>
      <c r="G68" s="125"/>
      <c r="H68" s="84"/>
      <c r="I68" s="127"/>
    </row>
    <row r="69" spans="1:9" ht="15" x14ac:dyDescent="0.25">
      <c r="A69" s="96"/>
      <c r="B69" s="130"/>
      <c r="C69" s="109"/>
      <c r="D69" s="130"/>
      <c r="E69" s="82"/>
      <c r="F69" s="127"/>
      <c r="G69" s="130"/>
      <c r="H69" s="84"/>
      <c r="I69" s="110"/>
    </row>
    <row r="70" spans="1:9" ht="15" x14ac:dyDescent="0.25">
      <c r="A70" s="96"/>
      <c r="B70" s="130"/>
      <c r="C70" s="109"/>
      <c r="D70" s="130"/>
      <c r="E70" s="82"/>
      <c r="F70" s="127"/>
      <c r="G70" s="130"/>
      <c r="H70" s="84"/>
      <c r="I70" s="110"/>
    </row>
    <row r="71" spans="1:9" ht="15.75" thickBot="1" x14ac:dyDescent="0.3">
      <c r="A71" s="96"/>
      <c r="B71" s="130"/>
      <c r="C71" s="109"/>
      <c r="D71" s="130"/>
      <c r="E71" s="82"/>
      <c r="F71" s="127"/>
      <c r="G71" s="132"/>
      <c r="H71" s="84"/>
      <c r="I71" s="110"/>
    </row>
    <row r="72" spans="1:9" ht="15.75" thickBot="1" x14ac:dyDescent="0.3">
      <c r="A72" s="104" t="s">
        <v>69</v>
      </c>
      <c r="B72" s="128"/>
      <c r="C72" s="128"/>
      <c r="D72" s="128">
        <f>SUM(D68:D71)</f>
        <v>0</v>
      </c>
      <c r="E72" s="133">
        <f t="shared" ref="E72:H72" si="9">SUM(E68:E71)</f>
        <v>0</v>
      </c>
      <c r="F72" s="133">
        <f>SUM(F68:F71)</f>
        <v>0</v>
      </c>
      <c r="G72" s="133">
        <f t="shared" si="9"/>
        <v>0</v>
      </c>
      <c r="H72" s="133">
        <f t="shared" si="9"/>
        <v>0</v>
      </c>
      <c r="I72" s="133">
        <f>SUM(I68:I71)</f>
        <v>0</v>
      </c>
    </row>
    <row r="73" spans="1:9" ht="30" x14ac:dyDescent="0.25">
      <c r="A73" s="200" t="s">
        <v>70</v>
      </c>
      <c r="B73" s="201" t="s">
        <v>48</v>
      </c>
      <c r="C73" s="201" t="s">
        <v>53</v>
      </c>
      <c r="D73" s="201" t="s">
        <v>50</v>
      </c>
      <c r="E73" s="202" t="s">
        <v>51</v>
      </c>
      <c r="F73" s="203"/>
      <c r="G73" s="204"/>
      <c r="H73" s="203"/>
      <c r="I73" s="203"/>
    </row>
    <row r="74" spans="1:9" ht="15" x14ac:dyDescent="0.25">
      <c r="A74" s="123"/>
      <c r="B74" s="130"/>
      <c r="C74" s="130"/>
      <c r="D74" s="130"/>
      <c r="E74" s="178"/>
      <c r="F74" s="135"/>
      <c r="G74" s="130"/>
      <c r="H74" s="136"/>
      <c r="I74" s="179"/>
    </row>
    <row r="75" spans="1:9" ht="15" x14ac:dyDescent="0.25">
      <c r="A75" s="179"/>
      <c r="B75" s="130"/>
      <c r="C75" s="130"/>
      <c r="D75" s="130"/>
      <c r="E75" s="178"/>
      <c r="F75" s="135"/>
      <c r="G75" s="130"/>
      <c r="H75" s="136"/>
      <c r="I75" s="135"/>
    </row>
    <row r="76" spans="1:9" ht="15.75" thickBot="1" x14ac:dyDescent="0.3">
      <c r="A76" s="124" t="s">
        <v>71</v>
      </c>
      <c r="B76" s="176"/>
      <c r="C76" s="176"/>
      <c r="D76" s="176"/>
      <c r="E76" s="177">
        <f>SUM(E74:E75)</f>
        <v>0</v>
      </c>
      <c r="F76" s="177">
        <f>SUM(F74:F75)</f>
        <v>0</v>
      </c>
      <c r="G76" s="177">
        <f>SUM(G74:G75)</f>
        <v>0</v>
      </c>
      <c r="H76" s="177">
        <f>SUM(H74:H75)</f>
        <v>0</v>
      </c>
      <c r="I76" s="177">
        <f>SUM(I75:I75)</f>
        <v>0</v>
      </c>
    </row>
    <row r="77" spans="1:9" ht="30.75" thickBot="1" x14ac:dyDescent="0.3">
      <c r="A77" s="184" t="s">
        <v>72</v>
      </c>
      <c r="B77" s="189" t="s">
        <v>48</v>
      </c>
      <c r="C77" s="189" t="s">
        <v>53</v>
      </c>
      <c r="D77" s="189" t="s">
        <v>50</v>
      </c>
      <c r="E77" s="190" t="s">
        <v>51</v>
      </c>
      <c r="F77" s="198"/>
      <c r="G77" s="194"/>
      <c r="H77" s="199"/>
      <c r="I77" s="198"/>
    </row>
    <row r="78" spans="1:9" ht="15" x14ac:dyDescent="0.25">
      <c r="A78" s="131"/>
      <c r="B78" s="125"/>
      <c r="C78" s="125"/>
      <c r="D78" s="125"/>
      <c r="E78" s="82"/>
      <c r="F78" s="134"/>
      <c r="G78" s="125"/>
      <c r="H78" s="129"/>
      <c r="I78" s="134"/>
    </row>
    <row r="79" spans="1:9" ht="15.75" thickBot="1" x14ac:dyDescent="0.3">
      <c r="A79" s="137"/>
      <c r="B79" s="122"/>
      <c r="C79" s="122"/>
      <c r="D79" s="122"/>
      <c r="E79" s="82"/>
      <c r="F79" s="138"/>
      <c r="G79" s="122"/>
      <c r="H79" s="119"/>
      <c r="I79" s="138"/>
    </row>
    <row r="80" spans="1:9" ht="30.75" thickBot="1" x14ac:dyDescent="0.3">
      <c r="A80" s="104" t="s">
        <v>73</v>
      </c>
      <c r="B80" s="128"/>
      <c r="C80" s="128"/>
      <c r="D80" s="128"/>
      <c r="E80" s="133">
        <f>SUM(E78:E79)</f>
        <v>0</v>
      </c>
      <c r="F80" s="133">
        <f>SUM(F78:F79)</f>
        <v>0</v>
      </c>
      <c r="G80" s="133">
        <f t="shared" ref="G80:I80" si="10">SUM(G78:G79)</f>
        <v>0</v>
      </c>
      <c r="H80" s="133">
        <f t="shared" si="10"/>
        <v>0</v>
      </c>
      <c r="I80" s="133">
        <f t="shared" si="10"/>
        <v>0</v>
      </c>
    </row>
    <row r="81" spans="1:9" ht="30.75" thickBot="1" x14ac:dyDescent="0.3">
      <c r="A81" s="184" t="s">
        <v>74</v>
      </c>
      <c r="B81" s="189" t="s">
        <v>48</v>
      </c>
      <c r="C81" s="189" t="s">
        <v>53</v>
      </c>
      <c r="D81" s="189" t="s">
        <v>50</v>
      </c>
      <c r="E81" s="190" t="s">
        <v>51</v>
      </c>
      <c r="F81" s="198"/>
      <c r="G81" s="194"/>
      <c r="H81" s="199"/>
      <c r="I81" s="198"/>
    </row>
    <row r="82" spans="1:9" ht="15.75" thickBot="1" x14ac:dyDescent="0.3">
      <c r="A82" s="137"/>
      <c r="B82" s="122"/>
      <c r="C82" s="122"/>
      <c r="D82" s="122"/>
      <c r="E82" s="82">
        <f t="shared" ref="E82" si="11">C82*D82</f>
        <v>0</v>
      </c>
      <c r="F82" s="138"/>
      <c r="G82" s="122"/>
      <c r="H82" s="119"/>
      <c r="I82" s="138"/>
    </row>
    <row r="83" spans="1:9" ht="44.25" customHeight="1" thickBot="1" x14ac:dyDescent="0.3">
      <c r="A83" s="104" t="s">
        <v>75</v>
      </c>
      <c r="B83" s="128"/>
      <c r="C83" s="128"/>
      <c r="D83" s="139"/>
      <c r="E83" s="140">
        <f t="shared" ref="E83:I83" si="12">SUM(E82:E82)</f>
        <v>0</v>
      </c>
      <c r="F83" s="140">
        <f>SUM(F82:F82)</f>
        <v>0</v>
      </c>
      <c r="G83" s="140">
        <f t="shared" si="12"/>
        <v>0</v>
      </c>
      <c r="H83" s="140">
        <f t="shared" si="12"/>
        <v>0</v>
      </c>
      <c r="I83" s="140">
        <f t="shared" si="12"/>
        <v>0</v>
      </c>
    </row>
    <row r="84" spans="1:9" ht="30.75" thickBot="1" x14ac:dyDescent="0.3">
      <c r="A84" s="184" t="s">
        <v>76</v>
      </c>
      <c r="B84" s="189" t="s">
        <v>48</v>
      </c>
      <c r="C84" s="189" t="s">
        <v>53</v>
      </c>
      <c r="D84" s="189" t="s">
        <v>50</v>
      </c>
      <c r="E84" s="190" t="s">
        <v>51</v>
      </c>
      <c r="F84" s="198"/>
      <c r="G84" s="194"/>
      <c r="H84" s="199"/>
      <c r="I84" s="198"/>
    </row>
    <row r="85" spans="1:9" ht="15" x14ac:dyDescent="0.25">
      <c r="A85" s="92"/>
      <c r="B85" s="125"/>
      <c r="C85" s="125"/>
      <c r="D85" s="125"/>
      <c r="E85" s="82">
        <f t="shared" ref="E85:E86" si="13">C85*D85</f>
        <v>0</v>
      </c>
      <c r="F85" s="134"/>
      <c r="G85" s="125"/>
      <c r="H85" s="129"/>
      <c r="I85" s="134"/>
    </row>
    <row r="86" spans="1:9" ht="15.75" thickBot="1" x14ac:dyDescent="0.3">
      <c r="A86" s="137"/>
      <c r="B86" s="122"/>
      <c r="C86" s="122"/>
      <c r="D86" s="122"/>
      <c r="E86" s="82">
        <f t="shared" si="13"/>
        <v>0</v>
      </c>
      <c r="F86" s="138"/>
      <c r="G86" s="122"/>
      <c r="H86" s="119"/>
      <c r="I86" s="138"/>
    </row>
    <row r="87" spans="1:9" ht="15.75" thickBot="1" x14ac:dyDescent="0.3">
      <c r="A87" s="104" t="s">
        <v>77</v>
      </c>
      <c r="B87" s="128"/>
      <c r="C87" s="128"/>
      <c r="D87" s="139"/>
      <c r="E87" s="140">
        <f>SUM(E85:E86)</f>
        <v>0</v>
      </c>
      <c r="F87" s="140">
        <f>SUM(F85:F86)</f>
        <v>0</v>
      </c>
      <c r="G87" s="140">
        <f t="shared" ref="G87:I87" si="14">SUM(G85:G86)</f>
        <v>0</v>
      </c>
      <c r="H87" s="140">
        <f t="shared" si="14"/>
        <v>0</v>
      </c>
      <c r="I87" s="140">
        <f t="shared" si="14"/>
        <v>0</v>
      </c>
    </row>
    <row r="88" spans="1:9" ht="30.75" thickBot="1" x14ac:dyDescent="0.3">
      <c r="A88" s="184" t="s">
        <v>78</v>
      </c>
      <c r="B88" s="189" t="s">
        <v>48</v>
      </c>
      <c r="C88" s="189" t="s">
        <v>53</v>
      </c>
      <c r="D88" s="189" t="s">
        <v>50</v>
      </c>
      <c r="E88" s="190" t="s">
        <v>51</v>
      </c>
      <c r="F88" s="188"/>
      <c r="G88" s="194"/>
      <c r="H88" s="188"/>
      <c r="I88" s="188"/>
    </row>
    <row r="89" spans="1:9" ht="15" x14ac:dyDescent="0.25">
      <c r="A89" s="141"/>
      <c r="B89" s="125"/>
      <c r="C89" s="142"/>
      <c r="D89" s="125"/>
      <c r="E89" s="82"/>
      <c r="F89" s="108"/>
      <c r="G89" s="125"/>
      <c r="H89" s="143"/>
      <c r="I89" s="108"/>
    </row>
    <row r="90" spans="1:9" ht="15.75" thickBot="1" x14ac:dyDescent="0.3">
      <c r="A90" s="144"/>
      <c r="B90" s="145"/>
      <c r="C90" s="146"/>
      <c r="D90" s="145"/>
      <c r="E90" s="82"/>
      <c r="F90" s="147"/>
      <c r="G90" s="145"/>
      <c r="H90" s="148"/>
      <c r="I90" s="147"/>
    </row>
    <row r="91" spans="1:9" ht="43.5" customHeight="1" thickBot="1" x14ac:dyDescent="0.3">
      <c r="A91" s="104" t="s">
        <v>79</v>
      </c>
      <c r="B91" s="128"/>
      <c r="C91" s="128"/>
      <c r="D91" s="128"/>
      <c r="E91" s="133">
        <f t="shared" ref="E91:I91" si="15">SUM(E89:E90)</f>
        <v>0</v>
      </c>
      <c r="F91" s="133">
        <f>SUM(F89:F90)</f>
        <v>0</v>
      </c>
      <c r="G91" s="133">
        <f t="shared" si="15"/>
        <v>0</v>
      </c>
      <c r="H91" s="133">
        <f t="shared" si="15"/>
        <v>0</v>
      </c>
      <c r="I91" s="133">
        <f t="shared" si="15"/>
        <v>0</v>
      </c>
    </row>
    <row r="92" spans="1:9" ht="30.75" thickBot="1" x14ac:dyDescent="0.3">
      <c r="A92" s="184" t="s">
        <v>80</v>
      </c>
      <c r="B92" s="189" t="s">
        <v>48</v>
      </c>
      <c r="C92" s="189" t="s">
        <v>53</v>
      </c>
      <c r="D92" s="189" t="s">
        <v>50</v>
      </c>
      <c r="E92" s="190" t="s">
        <v>51</v>
      </c>
      <c r="F92" s="188"/>
      <c r="G92" s="194"/>
      <c r="H92" s="188"/>
      <c r="I92" s="188"/>
    </row>
    <row r="93" spans="1:9" ht="15" x14ac:dyDescent="0.25">
      <c r="A93" s="79"/>
      <c r="B93" s="125"/>
      <c r="C93" s="142"/>
      <c r="D93" s="125"/>
      <c r="E93" s="82"/>
      <c r="F93" s="83"/>
      <c r="G93" s="125"/>
      <c r="H93" s="84"/>
      <c r="I93" s="83"/>
    </row>
    <row r="94" spans="1:9" ht="15.75" thickBot="1" x14ac:dyDescent="0.3">
      <c r="A94" s="116"/>
      <c r="B94" s="122"/>
      <c r="C94" s="149"/>
      <c r="D94" s="122"/>
      <c r="E94" s="82"/>
      <c r="F94" s="150"/>
      <c r="G94" s="122"/>
      <c r="H94" s="151"/>
      <c r="I94" s="150"/>
    </row>
    <row r="95" spans="1:9" ht="15.75" thickBot="1" x14ac:dyDescent="0.3">
      <c r="A95" s="104" t="s">
        <v>81</v>
      </c>
      <c r="B95" s="128"/>
      <c r="C95" s="128"/>
      <c r="D95" s="128"/>
      <c r="E95" s="133">
        <f t="shared" ref="E95:I95" si="16">SUM(E93:E94)</f>
        <v>0</v>
      </c>
      <c r="F95" s="133">
        <f t="shared" si="16"/>
        <v>0</v>
      </c>
      <c r="G95" s="133">
        <f t="shared" si="16"/>
        <v>0</v>
      </c>
      <c r="H95" s="133">
        <f t="shared" si="16"/>
        <v>0</v>
      </c>
      <c r="I95" s="133">
        <f t="shared" si="16"/>
        <v>0</v>
      </c>
    </row>
    <row r="96" spans="1:9" ht="30.75" thickBot="1" x14ac:dyDescent="0.3">
      <c r="A96" s="184" t="s">
        <v>82</v>
      </c>
      <c r="B96" s="189" t="s">
        <v>48</v>
      </c>
      <c r="C96" s="189" t="s">
        <v>53</v>
      </c>
      <c r="D96" s="189" t="s">
        <v>50</v>
      </c>
      <c r="E96" s="190" t="s">
        <v>51</v>
      </c>
      <c r="F96" s="188"/>
      <c r="G96" s="194"/>
      <c r="H96" s="188"/>
      <c r="I96" s="188"/>
    </row>
    <row r="97" spans="1:9" ht="15" x14ac:dyDescent="0.25">
      <c r="A97" s="144"/>
      <c r="B97" s="125"/>
      <c r="C97" s="142"/>
      <c r="D97" s="125"/>
      <c r="E97" s="82"/>
      <c r="F97" s="84"/>
      <c r="G97" s="152"/>
      <c r="H97" s="84"/>
      <c r="I97" s="84"/>
    </row>
    <row r="98" spans="1:9" ht="15" x14ac:dyDescent="0.25">
      <c r="A98" s="144"/>
      <c r="B98" s="130"/>
      <c r="C98" s="153"/>
      <c r="D98" s="130"/>
      <c r="E98" s="82"/>
      <c r="F98" s="84"/>
      <c r="G98" s="152"/>
      <c r="H98" s="75"/>
      <c r="I98" s="154"/>
    </row>
    <row r="99" spans="1:9" ht="15.75" thickBot="1" x14ac:dyDescent="0.3">
      <c r="A99" s="76"/>
      <c r="B99" s="130"/>
      <c r="C99" s="153"/>
      <c r="D99" s="130"/>
      <c r="E99" s="82"/>
      <c r="F99" s="84"/>
      <c r="G99" s="132"/>
      <c r="H99" s="154"/>
      <c r="I99" s="155"/>
    </row>
    <row r="100" spans="1:9" ht="15.75" thickBot="1" x14ac:dyDescent="0.3">
      <c r="A100" s="104" t="s">
        <v>83</v>
      </c>
      <c r="B100" s="128"/>
      <c r="C100" s="128"/>
      <c r="D100" s="128"/>
      <c r="E100" s="133">
        <f t="shared" ref="E100:H100" si="17">SUM(E97:E99)</f>
        <v>0</v>
      </c>
      <c r="F100" s="133">
        <f t="shared" si="17"/>
        <v>0</v>
      </c>
      <c r="G100" s="133">
        <f>SUM(G97:G99)</f>
        <v>0</v>
      </c>
      <c r="H100" s="156">
        <f t="shared" si="17"/>
        <v>0</v>
      </c>
      <c r="I100" s="156">
        <f>SUM(I97:I99)</f>
        <v>0</v>
      </c>
    </row>
    <row r="101" spans="1:9" ht="15.75" thickBot="1" x14ac:dyDescent="0.3">
      <c r="A101" s="184" t="s">
        <v>84</v>
      </c>
      <c r="B101" s="194"/>
      <c r="C101" s="194"/>
      <c r="D101" s="194"/>
      <c r="E101" s="205"/>
      <c r="F101" s="188"/>
      <c r="G101" s="194"/>
      <c r="H101" s="206"/>
      <c r="I101" s="206"/>
    </row>
    <row r="102" spans="1:9" ht="30" x14ac:dyDescent="0.25">
      <c r="A102" s="92" t="s">
        <v>85</v>
      </c>
      <c r="B102" s="93" t="s">
        <v>48</v>
      </c>
      <c r="C102" s="93" t="s">
        <v>53</v>
      </c>
      <c r="D102" s="93" t="s">
        <v>50</v>
      </c>
      <c r="E102" s="94" t="s">
        <v>51</v>
      </c>
      <c r="F102" s="83"/>
      <c r="G102" s="125"/>
      <c r="H102" s="157"/>
      <c r="I102" s="158"/>
    </row>
    <row r="103" spans="1:9" ht="15" x14ac:dyDescent="0.25">
      <c r="A103" s="79"/>
      <c r="B103" s="125"/>
      <c r="C103" s="142"/>
      <c r="D103" s="125"/>
      <c r="E103" s="82"/>
      <c r="F103" s="83"/>
      <c r="G103" s="125"/>
      <c r="H103" s="157"/>
      <c r="I103" s="158"/>
    </row>
    <row r="104" spans="1:9" ht="15" x14ac:dyDescent="0.25">
      <c r="A104" s="79"/>
      <c r="B104" s="125"/>
      <c r="C104" s="142"/>
      <c r="D104" s="125"/>
      <c r="E104" s="82"/>
      <c r="F104" s="83"/>
      <c r="G104" s="125"/>
      <c r="H104" s="157"/>
      <c r="I104" s="158"/>
    </row>
    <row r="105" spans="1:9" ht="30" x14ac:dyDescent="0.25">
      <c r="A105" s="92" t="s">
        <v>86</v>
      </c>
      <c r="B105" s="93" t="s">
        <v>48</v>
      </c>
      <c r="C105" s="93" t="s">
        <v>53</v>
      </c>
      <c r="D105" s="93" t="s">
        <v>50</v>
      </c>
      <c r="E105" s="94" t="s">
        <v>51</v>
      </c>
      <c r="F105" s="83"/>
      <c r="G105" s="125"/>
      <c r="H105" s="157"/>
      <c r="I105" s="158"/>
    </row>
    <row r="106" spans="1:9" ht="15" x14ac:dyDescent="0.25">
      <c r="A106" s="79"/>
      <c r="B106" s="125"/>
      <c r="C106" s="142"/>
      <c r="D106" s="125"/>
      <c r="E106" s="82"/>
      <c r="F106" s="83"/>
      <c r="G106" s="125"/>
      <c r="H106" s="157"/>
      <c r="I106" s="158"/>
    </row>
    <row r="107" spans="1:9" ht="15" x14ac:dyDescent="0.25">
      <c r="A107" s="79"/>
      <c r="B107" s="125"/>
      <c r="C107" s="142"/>
      <c r="D107" s="125"/>
      <c r="E107" s="82"/>
      <c r="F107" s="83"/>
      <c r="G107" s="125"/>
      <c r="H107" s="84"/>
      <c r="I107" s="83"/>
    </row>
    <row r="108" spans="1:9" ht="30" x14ac:dyDescent="0.25">
      <c r="A108" s="92" t="s">
        <v>87</v>
      </c>
      <c r="B108" s="93" t="s">
        <v>48</v>
      </c>
      <c r="C108" s="93" t="s">
        <v>53</v>
      </c>
      <c r="D108" s="93" t="s">
        <v>50</v>
      </c>
      <c r="E108" s="94" t="s">
        <v>51</v>
      </c>
      <c r="F108" s="83"/>
      <c r="G108" s="125"/>
      <c r="H108" s="84"/>
      <c r="I108" s="83"/>
    </row>
    <row r="109" spans="1:9" ht="15" x14ac:dyDescent="0.25">
      <c r="A109" s="79"/>
      <c r="B109" s="125"/>
      <c r="C109" s="142"/>
      <c r="D109" s="125"/>
      <c r="E109" s="82"/>
      <c r="F109" s="83"/>
      <c r="G109" s="125"/>
      <c r="H109" s="84"/>
      <c r="I109" s="83"/>
    </row>
    <row r="110" spans="1:9" ht="15" x14ac:dyDescent="0.25">
      <c r="A110" s="79"/>
      <c r="B110" s="125"/>
      <c r="C110" s="142"/>
      <c r="D110" s="125"/>
      <c r="E110" s="82"/>
      <c r="F110" s="83"/>
      <c r="G110" s="125"/>
      <c r="H110" s="84"/>
      <c r="I110" s="83"/>
    </row>
    <row r="111" spans="1:9" ht="30" x14ac:dyDescent="0.25">
      <c r="A111" s="92" t="s">
        <v>88</v>
      </c>
      <c r="B111" s="93" t="s">
        <v>48</v>
      </c>
      <c r="C111" s="93" t="s">
        <v>53</v>
      </c>
      <c r="D111" s="93" t="s">
        <v>50</v>
      </c>
      <c r="E111" s="94" t="s">
        <v>51</v>
      </c>
      <c r="F111" s="83"/>
      <c r="G111" s="125"/>
      <c r="H111" s="84"/>
      <c r="I111" s="83"/>
    </row>
    <row r="112" spans="1:9" ht="15" x14ac:dyDescent="0.25">
      <c r="A112" s="79"/>
      <c r="B112" s="93"/>
      <c r="C112" s="93"/>
      <c r="D112" s="93"/>
      <c r="E112" s="82"/>
      <c r="F112" s="83"/>
      <c r="G112" s="125"/>
      <c r="H112" s="84"/>
      <c r="I112" s="83"/>
    </row>
    <row r="113" spans="1:9" ht="15" x14ac:dyDescent="0.25">
      <c r="A113" s="79"/>
      <c r="B113" s="125"/>
      <c r="C113" s="142"/>
      <c r="D113" s="125"/>
      <c r="E113" s="82"/>
      <c r="F113" s="83"/>
      <c r="G113" s="125"/>
      <c r="H113" s="84"/>
      <c r="I113" s="83"/>
    </row>
    <row r="114" spans="1:9" ht="15.75" thickBot="1" x14ac:dyDescent="0.3">
      <c r="A114" s="159"/>
      <c r="B114" s="145"/>
      <c r="C114" s="146"/>
      <c r="D114" s="145"/>
      <c r="E114" s="82"/>
      <c r="F114" s="87"/>
      <c r="G114" s="145"/>
      <c r="H114" s="88"/>
      <c r="I114" s="87"/>
    </row>
    <row r="115" spans="1:9" ht="15.75" thickBot="1" x14ac:dyDescent="0.3">
      <c r="A115" s="104" t="s">
        <v>89</v>
      </c>
      <c r="B115" s="128"/>
      <c r="C115" s="128"/>
      <c r="D115" s="128"/>
      <c r="E115" s="133">
        <f t="shared" ref="E115:I115" si="18">SUM(E103+E104+E106+E107+E109+E110+E113+E114)</f>
        <v>0</v>
      </c>
      <c r="F115" s="133">
        <f>SUM(F103+F104+F106+F107+F109+F110+F113+F114)</f>
        <v>0</v>
      </c>
      <c r="G115" s="133">
        <f t="shared" si="18"/>
        <v>0</v>
      </c>
      <c r="H115" s="133">
        <f t="shared" si="18"/>
        <v>0</v>
      </c>
      <c r="I115" s="133">
        <f t="shared" si="18"/>
        <v>0</v>
      </c>
    </row>
    <row r="116" spans="1:9" ht="36" customHeight="1" thickBot="1" x14ac:dyDescent="0.3">
      <c r="A116" s="184" t="s">
        <v>90</v>
      </c>
      <c r="B116" s="185"/>
      <c r="C116" s="185"/>
      <c r="D116" s="185"/>
      <c r="E116" s="207">
        <f>E12+E31+E46+E51+E56+E61+E66+E72+E76+E80+E83+E87+E91+E95+E100+E115</f>
        <v>0</v>
      </c>
      <c r="F116" s="207">
        <f>F12+F31+F46+F51+F56+F61+F66+F72+F76+F80+F83+F87+F91+F95+F100+F115</f>
        <v>0</v>
      </c>
      <c r="G116" s="207">
        <f t="shared" ref="G116:I116" si="19">G12+G31+G46+G51+G56+G61+G66+G72+G76+G80+G83+G87+G91+G95+G100+G115</f>
        <v>0</v>
      </c>
      <c r="H116" s="207">
        <f t="shared" si="19"/>
        <v>0</v>
      </c>
      <c r="I116" s="207">
        <f t="shared" si="19"/>
        <v>0</v>
      </c>
    </row>
    <row r="117" spans="1:9" ht="31.5" customHeight="1" thickBot="1" x14ac:dyDescent="0.3">
      <c r="A117" s="160"/>
      <c r="B117" s="161"/>
      <c r="C117" s="161"/>
      <c r="D117" s="161"/>
      <c r="E117" s="161"/>
      <c r="F117" s="162"/>
      <c r="G117" s="161"/>
      <c r="H117" s="163"/>
      <c r="I117" s="162"/>
    </row>
    <row r="118" spans="1:9" ht="27" customHeight="1" thickBot="1" x14ac:dyDescent="0.3">
      <c r="A118" s="208" t="s">
        <v>91</v>
      </c>
      <c r="B118" s="209"/>
      <c r="C118" s="209"/>
      <c r="D118" s="209"/>
      <c r="E118" s="209"/>
      <c r="F118" s="218">
        <f>F116+G116</f>
        <v>0</v>
      </c>
      <c r="G118" s="219"/>
      <c r="H118" s="220">
        <f>H116+I116</f>
        <v>0</v>
      </c>
      <c r="I118" s="221"/>
    </row>
    <row r="119" spans="1:9" ht="15" x14ac:dyDescent="0.25">
      <c r="A119" s="164"/>
      <c r="B119" s="165"/>
      <c r="C119" s="75"/>
      <c r="D119" s="75"/>
      <c r="E119" s="75"/>
      <c r="F119" s="75"/>
      <c r="G119" s="75"/>
      <c r="H119" s="75"/>
      <c r="I119" s="75"/>
    </row>
    <row r="120" spans="1:9" ht="15" x14ac:dyDescent="0.25">
      <c r="A120" s="164"/>
      <c r="B120" s="165"/>
      <c r="C120" s="75"/>
      <c r="D120" s="75"/>
      <c r="E120" s="75"/>
      <c r="F120" s="75"/>
      <c r="G120" s="75"/>
      <c r="H120" s="75"/>
      <c r="I120" s="75"/>
    </row>
    <row r="121" spans="1:9" ht="15" x14ac:dyDescent="0.25">
      <c r="A121" s="164"/>
      <c r="B121" s="165"/>
      <c r="C121" s="75"/>
      <c r="D121" s="227" t="s">
        <v>139</v>
      </c>
      <c r="E121" s="228"/>
      <c r="F121" s="229"/>
      <c r="G121" s="230">
        <f>'Identificare solicitant'!B11</f>
        <v>0</v>
      </c>
      <c r="H121" s="231"/>
      <c r="I121" s="231"/>
    </row>
    <row r="122" spans="1:9" ht="15" x14ac:dyDescent="0.25">
      <c r="A122" s="164"/>
      <c r="B122" s="165"/>
      <c r="C122" s="75"/>
      <c r="D122" s="227" t="s">
        <v>92</v>
      </c>
      <c r="E122" s="228"/>
      <c r="F122" s="229"/>
      <c r="G122" s="232"/>
      <c r="H122" s="232"/>
      <c r="I122" s="232"/>
    </row>
    <row r="123" spans="1:9" ht="15" x14ac:dyDescent="0.25">
      <c r="A123" s="164"/>
      <c r="B123" s="165"/>
      <c r="C123" s="75"/>
      <c r="D123" s="227" t="s">
        <v>93</v>
      </c>
      <c r="E123" s="228"/>
      <c r="F123" s="229"/>
      <c r="G123" s="233"/>
      <c r="H123" s="233"/>
      <c r="I123" s="233"/>
    </row>
    <row r="124" spans="1:9" ht="15" x14ac:dyDescent="0.25">
      <c r="A124" s="164"/>
      <c r="B124" s="165"/>
      <c r="C124" s="75"/>
      <c r="D124" s="75"/>
      <c r="E124" s="75"/>
      <c r="F124" s="75"/>
      <c r="G124" s="75"/>
      <c r="H124" s="75"/>
      <c r="I124" s="75"/>
    </row>
    <row r="125" spans="1:9" ht="15.75" thickBot="1" x14ac:dyDescent="0.3">
      <c r="A125" s="166"/>
      <c r="B125" s="167"/>
      <c r="C125" s="77"/>
      <c r="D125" s="77"/>
      <c r="E125" s="77"/>
      <c r="F125" s="77"/>
      <c r="G125" s="77"/>
      <c r="H125" s="77"/>
      <c r="I125" s="77"/>
    </row>
    <row r="126" spans="1:9" x14ac:dyDescent="0.25">
      <c r="A126" s="6"/>
    </row>
    <row r="127" spans="1:9" x14ac:dyDescent="0.25">
      <c r="A127" s="71"/>
      <c r="B127" s="3"/>
    </row>
    <row r="128" spans="1:9" x14ac:dyDescent="0.25">
      <c r="A128" s="71"/>
      <c r="B128" s="3"/>
    </row>
    <row r="129" spans="1:2" x14ac:dyDescent="0.25">
      <c r="A129" s="71"/>
      <c r="B129" s="3"/>
    </row>
    <row r="130" spans="1:2" x14ac:dyDescent="0.25">
      <c r="A130" s="71"/>
      <c r="B130" s="3"/>
    </row>
    <row r="131" spans="1:2" ht="15.75" x14ac:dyDescent="0.25">
      <c r="A131" s="72"/>
      <c r="B131" s="3"/>
    </row>
    <row r="132" spans="1:2" x14ac:dyDescent="0.25">
      <c r="A132" s="6"/>
    </row>
    <row r="133" spans="1:2" x14ac:dyDescent="0.25">
      <c r="A133" s="6"/>
    </row>
    <row r="134" spans="1:2" x14ac:dyDescent="0.25">
      <c r="A134" s="6"/>
    </row>
    <row r="135" spans="1:2" x14ac:dyDescent="0.25">
      <c r="A135" s="6"/>
    </row>
    <row r="136" spans="1:2" x14ac:dyDescent="0.25">
      <c r="A136" s="6"/>
    </row>
    <row r="137" spans="1:2" x14ac:dyDescent="0.25">
      <c r="A137" s="6"/>
    </row>
    <row r="138" spans="1:2" x14ac:dyDescent="0.25">
      <c r="A138" s="6"/>
    </row>
    <row r="139" spans="1:2" x14ac:dyDescent="0.25">
      <c r="A139" s="6"/>
    </row>
    <row r="140" spans="1:2" x14ac:dyDescent="0.25">
      <c r="A140" s="6"/>
    </row>
    <row r="141" spans="1:2" x14ac:dyDescent="0.25">
      <c r="A141" s="6"/>
    </row>
    <row r="142" spans="1:2" x14ac:dyDescent="0.25">
      <c r="A142" s="6"/>
    </row>
    <row r="143" spans="1:2" x14ac:dyDescent="0.25">
      <c r="A143" s="6"/>
    </row>
    <row r="144" spans="1:2" x14ac:dyDescent="0.25">
      <c r="A144" s="6"/>
    </row>
    <row r="145" spans="1:1" x14ac:dyDescent="0.25">
      <c r="A145" s="6"/>
    </row>
    <row r="146" spans="1:1" x14ac:dyDescent="0.25">
      <c r="A146" s="6"/>
    </row>
    <row r="147" spans="1:1" x14ac:dyDescent="0.25">
      <c r="A147" s="6"/>
    </row>
    <row r="148" spans="1:1" x14ac:dyDescent="0.25">
      <c r="A148" s="6"/>
    </row>
    <row r="149" spans="1:1" x14ac:dyDescent="0.25">
      <c r="A149" s="6"/>
    </row>
    <row r="150" spans="1:1" x14ac:dyDescent="0.25">
      <c r="A150" s="6"/>
    </row>
    <row r="151" spans="1:1" x14ac:dyDescent="0.25">
      <c r="A151" s="6"/>
    </row>
    <row r="152" spans="1:1" x14ac:dyDescent="0.25">
      <c r="A152" s="6"/>
    </row>
    <row r="153" spans="1:1" x14ac:dyDescent="0.25">
      <c r="A153" s="6"/>
    </row>
    <row r="154" spans="1:1" x14ac:dyDescent="0.25">
      <c r="A154" s="6"/>
    </row>
    <row r="155" spans="1:1" x14ac:dyDescent="0.25">
      <c r="A155" s="6"/>
    </row>
    <row r="156" spans="1:1" x14ac:dyDescent="0.25">
      <c r="A156" s="6"/>
    </row>
    <row r="157" spans="1:1" x14ac:dyDescent="0.25">
      <c r="A157" s="6"/>
    </row>
    <row r="158" spans="1:1" x14ac:dyDescent="0.25">
      <c r="A158" s="6"/>
    </row>
    <row r="159" spans="1:1" x14ac:dyDescent="0.25">
      <c r="A159" s="6"/>
    </row>
    <row r="160" spans="1:1" x14ac:dyDescent="0.25">
      <c r="A160" s="6"/>
    </row>
    <row r="161" spans="1:1" x14ac:dyDescent="0.25">
      <c r="A161" s="6"/>
    </row>
    <row r="162" spans="1:1" x14ac:dyDescent="0.25">
      <c r="A162" s="6"/>
    </row>
    <row r="163" spans="1:1" x14ac:dyDescent="0.25">
      <c r="A163" s="6"/>
    </row>
    <row r="164" spans="1:1" x14ac:dyDescent="0.25">
      <c r="A164" s="6"/>
    </row>
    <row r="165" spans="1:1" x14ac:dyDescent="0.25">
      <c r="A165" s="6"/>
    </row>
    <row r="166" spans="1:1" x14ac:dyDescent="0.25">
      <c r="A166" s="6"/>
    </row>
    <row r="167" spans="1:1" x14ac:dyDescent="0.25">
      <c r="A167" s="6"/>
    </row>
    <row r="168" spans="1:1" x14ac:dyDescent="0.25">
      <c r="A168" s="6"/>
    </row>
    <row r="169" spans="1:1" x14ac:dyDescent="0.25">
      <c r="A169" s="6"/>
    </row>
    <row r="170" spans="1:1" x14ac:dyDescent="0.25">
      <c r="A170" s="6"/>
    </row>
    <row r="171" spans="1:1" x14ac:dyDescent="0.25">
      <c r="A171" s="6"/>
    </row>
    <row r="172" spans="1:1" x14ac:dyDescent="0.25">
      <c r="A172" s="6"/>
    </row>
    <row r="173" spans="1:1" x14ac:dyDescent="0.25">
      <c r="A173" s="6"/>
    </row>
    <row r="174" spans="1:1" x14ac:dyDescent="0.25">
      <c r="A174" s="6"/>
    </row>
    <row r="175" spans="1:1" x14ac:dyDescent="0.25">
      <c r="A175" s="6"/>
    </row>
    <row r="176" spans="1:1" x14ac:dyDescent="0.25">
      <c r="A176" s="6"/>
    </row>
    <row r="177" spans="1:1" x14ac:dyDescent="0.25">
      <c r="A177" s="6"/>
    </row>
    <row r="178" spans="1:1" x14ac:dyDescent="0.25">
      <c r="A178" s="6"/>
    </row>
    <row r="179" spans="1:1" x14ac:dyDescent="0.25">
      <c r="A179" s="6"/>
    </row>
    <row r="180" spans="1:1" x14ac:dyDescent="0.25">
      <c r="A180" s="6"/>
    </row>
    <row r="181" spans="1:1" x14ac:dyDescent="0.25">
      <c r="A181" s="6"/>
    </row>
    <row r="182" spans="1:1" x14ac:dyDescent="0.25">
      <c r="A182" s="6"/>
    </row>
    <row r="183" spans="1:1" x14ac:dyDescent="0.25">
      <c r="A183" s="6"/>
    </row>
    <row r="184" spans="1:1" x14ac:dyDescent="0.25">
      <c r="A184" s="6"/>
    </row>
    <row r="185" spans="1:1" x14ac:dyDescent="0.25">
      <c r="A185" s="6"/>
    </row>
    <row r="186" spans="1:1" x14ac:dyDescent="0.25">
      <c r="A186" s="6"/>
    </row>
    <row r="187" spans="1:1" x14ac:dyDescent="0.25">
      <c r="A187" s="6"/>
    </row>
    <row r="188" spans="1:1" x14ac:dyDescent="0.25">
      <c r="A188" s="6"/>
    </row>
    <row r="189" spans="1:1" x14ac:dyDescent="0.25">
      <c r="A189" s="6"/>
    </row>
    <row r="190" spans="1:1" x14ac:dyDescent="0.25">
      <c r="A190" s="6"/>
    </row>
    <row r="191" spans="1:1" x14ac:dyDescent="0.25">
      <c r="A191" s="6"/>
    </row>
    <row r="192" spans="1:1" x14ac:dyDescent="0.25">
      <c r="A192" s="6"/>
    </row>
    <row r="193" spans="1:1" x14ac:dyDescent="0.25">
      <c r="A193" s="6"/>
    </row>
    <row r="194" spans="1:1" x14ac:dyDescent="0.25">
      <c r="A194" s="6"/>
    </row>
    <row r="195" spans="1:1" x14ac:dyDescent="0.25">
      <c r="A195" s="6"/>
    </row>
    <row r="196" spans="1:1" x14ac:dyDescent="0.25">
      <c r="A196" s="6"/>
    </row>
    <row r="197" spans="1:1" x14ac:dyDescent="0.25">
      <c r="A197" s="6"/>
    </row>
    <row r="198" spans="1:1" x14ac:dyDescent="0.25">
      <c r="A198" s="6"/>
    </row>
    <row r="199" spans="1:1" x14ac:dyDescent="0.25">
      <c r="A199" s="6"/>
    </row>
    <row r="200" spans="1:1" x14ac:dyDescent="0.25">
      <c r="A200" s="6"/>
    </row>
    <row r="201" spans="1:1" x14ac:dyDescent="0.25">
      <c r="A201" s="6"/>
    </row>
    <row r="202" spans="1:1" x14ac:dyDescent="0.25">
      <c r="A202" s="6"/>
    </row>
    <row r="203" spans="1:1" x14ac:dyDescent="0.25">
      <c r="A203" s="6"/>
    </row>
    <row r="204" spans="1:1" x14ac:dyDescent="0.25">
      <c r="A204" s="6"/>
    </row>
    <row r="205" spans="1:1" x14ac:dyDescent="0.25">
      <c r="A205" s="6"/>
    </row>
    <row r="206" spans="1:1" x14ac:dyDescent="0.25">
      <c r="A206" s="6"/>
    </row>
    <row r="207" spans="1:1" x14ac:dyDescent="0.25">
      <c r="A207" s="6"/>
    </row>
    <row r="208" spans="1:1" x14ac:dyDescent="0.25">
      <c r="A208" s="6"/>
    </row>
    <row r="209" spans="1:1" x14ac:dyDescent="0.25">
      <c r="A209" s="6"/>
    </row>
    <row r="210" spans="1:1" x14ac:dyDescent="0.25">
      <c r="A210" s="6"/>
    </row>
    <row r="211" spans="1:1" x14ac:dyDescent="0.25">
      <c r="A211" s="6"/>
    </row>
    <row r="212" spans="1:1" x14ac:dyDescent="0.25">
      <c r="A212" s="6"/>
    </row>
    <row r="213" spans="1:1" x14ac:dyDescent="0.25">
      <c r="A213" s="6"/>
    </row>
    <row r="214" spans="1:1" x14ac:dyDescent="0.25">
      <c r="A214" s="6"/>
    </row>
    <row r="215" spans="1:1" x14ac:dyDescent="0.25">
      <c r="A215" s="6"/>
    </row>
    <row r="216" spans="1:1" x14ac:dyDescent="0.25">
      <c r="A216" s="6"/>
    </row>
    <row r="217" spans="1:1" x14ac:dyDescent="0.25">
      <c r="A217" s="6"/>
    </row>
    <row r="218" spans="1:1" x14ac:dyDescent="0.25">
      <c r="A218" s="6"/>
    </row>
    <row r="219" spans="1:1" x14ac:dyDescent="0.25">
      <c r="A219" s="6"/>
    </row>
    <row r="220" spans="1:1" x14ac:dyDescent="0.25">
      <c r="A220" s="6"/>
    </row>
    <row r="221" spans="1:1" x14ac:dyDescent="0.25">
      <c r="A221" s="6"/>
    </row>
    <row r="222" spans="1:1" x14ac:dyDescent="0.25">
      <c r="A222" s="6"/>
    </row>
    <row r="223" spans="1:1" x14ac:dyDescent="0.25">
      <c r="A223" s="6"/>
    </row>
    <row r="224" spans="1:1" x14ac:dyDescent="0.25">
      <c r="A224" s="6"/>
    </row>
    <row r="225" spans="1:1" x14ac:dyDescent="0.25">
      <c r="A225" s="6"/>
    </row>
    <row r="226" spans="1:1" x14ac:dyDescent="0.25">
      <c r="A226" s="6"/>
    </row>
    <row r="227" spans="1:1" x14ac:dyDescent="0.25">
      <c r="A227" s="6"/>
    </row>
    <row r="228" spans="1:1" x14ac:dyDescent="0.25">
      <c r="A228" s="6"/>
    </row>
    <row r="229" spans="1:1" x14ac:dyDescent="0.25">
      <c r="A229" s="6"/>
    </row>
    <row r="230" spans="1:1" x14ac:dyDescent="0.25">
      <c r="A230" s="6"/>
    </row>
    <row r="231" spans="1:1" x14ac:dyDescent="0.25">
      <c r="A231" s="6"/>
    </row>
    <row r="232" spans="1:1" x14ac:dyDescent="0.25">
      <c r="A232" s="6"/>
    </row>
    <row r="233" spans="1:1" x14ac:dyDescent="0.25">
      <c r="A233" s="6"/>
    </row>
    <row r="234" spans="1:1" x14ac:dyDescent="0.25">
      <c r="A234" s="6"/>
    </row>
    <row r="235" spans="1:1" x14ac:dyDescent="0.25">
      <c r="A235" s="6"/>
    </row>
    <row r="236" spans="1:1" x14ac:dyDescent="0.25">
      <c r="A236" s="6"/>
    </row>
    <row r="237" spans="1:1" x14ac:dyDescent="0.25">
      <c r="A237" s="6"/>
    </row>
    <row r="238" spans="1:1" x14ac:dyDescent="0.25">
      <c r="A238" s="6"/>
    </row>
    <row r="239" spans="1:1" x14ac:dyDescent="0.25">
      <c r="A239" s="6"/>
    </row>
    <row r="240" spans="1:1" x14ac:dyDescent="0.25">
      <c r="A240" s="6"/>
    </row>
    <row r="241" spans="1:1" x14ac:dyDescent="0.25">
      <c r="A241" s="6"/>
    </row>
    <row r="242" spans="1:1" x14ac:dyDescent="0.25">
      <c r="A242" s="6"/>
    </row>
    <row r="243" spans="1:1" x14ac:dyDescent="0.25">
      <c r="A243" s="6"/>
    </row>
    <row r="244" spans="1:1" x14ac:dyDescent="0.25">
      <c r="A244" s="6"/>
    </row>
    <row r="245" spans="1:1" x14ac:dyDescent="0.25">
      <c r="A245" s="6"/>
    </row>
    <row r="246" spans="1:1" x14ac:dyDescent="0.25">
      <c r="A246" s="6"/>
    </row>
    <row r="247" spans="1:1" x14ac:dyDescent="0.25">
      <c r="A247" s="6"/>
    </row>
    <row r="248" spans="1:1" x14ac:dyDescent="0.25">
      <c r="A248" s="6"/>
    </row>
    <row r="249" spans="1:1" x14ac:dyDescent="0.25">
      <c r="A249" s="6"/>
    </row>
    <row r="250" spans="1:1" x14ac:dyDescent="0.25">
      <c r="A250" s="6"/>
    </row>
    <row r="251" spans="1:1" x14ac:dyDescent="0.25">
      <c r="A251" s="6"/>
    </row>
    <row r="252" spans="1:1" x14ac:dyDescent="0.25">
      <c r="A252" s="6"/>
    </row>
    <row r="253" spans="1:1" x14ac:dyDescent="0.25">
      <c r="A253" s="6"/>
    </row>
    <row r="254" spans="1:1" x14ac:dyDescent="0.25">
      <c r="A254" s="6"/>
    </row>
    <row r="255" spans="1:1" x14ac:dyDescent="0.25">
      <c r="A255" s="6"/>
    </row>
    <row r="256" spans="1:1" x14ac:dyDescent="0.25">
      <c r="A256" s="6"/>
    </row>
    <row r="257" spans="1:1" x14ac:dyDescent="0.25">
      <c r="A257" s="6"/>
    </row>
    <row r="258" spans="1:1" x14ac:dyDescent="0.25">
      <c r="A258" s="6"/>
    </row>
    <row r="259" spans="1:1" x14ac:dyDescent="0.25">
      <c r="A259" s="6"/>
    </row>
    <row r="260" spans="1:1" x14ac:dyDescent="0.25">
      <c r="A260" s="6"/>
    </row>
    <row r="261" spans="1:1" x14ac:dyDescent="0.25">
      <c r="A261" s="6"/>
    </row>
    <row r="262" spans="1:1" x14ac:dyDescent="0.25">
      <c r="A262" s="6"/>
    </row>
    <row r="263" spans="1:1" x14ac:dyDescent="0.25">
      <c r="A263" s="6"/>
    </row>
    <row r="264" spans="1:1" x14ac:dyDescent="0.25">
      <c r="A264" s="6"/>
    </row>
    <row r="265" spans="1:1" x14ac:dyDescent="0.25">
      <c r="A265" s="6"/>
    </row>
    <row r="266" spans="1:1" x14ac:dyDescent="0.25">
      <c r="A266" s="6"/>
    </row>
    <row r="267" spans="1:1" x14ac:dyDescent="0.25">
      <c r="A267" s="6"/>
    </row>
    <row r="268" spans="1:1" x14ac:dyDescent="0.25">
      <c r="A268" s="6"/>
    </row>
    <row r="269" spans="1:1" x14ac:dyDescent="0.25">
      <c r="A269" s="6"/>
    </row>
    <row r="270" spans="1:1" x14ac:dyDescent="0.25">
      <c r="A270" s="6"/>
    </row>
    <row r="271" spans="1:1" x14ac:dyDescent="0.25">
      <c r="A271" s="6"/>
    </row>
    <row r="272" spans="1:1" x14ac:dyDescent="0.25">
      <c r="A272" s="6"/>
    </row>
    <row r="273" spans="1:1" x14ac:dyDescent="0.25">
      <c r="A273" s="6"/>
    </row>
    <row r="274" spans="1:1" x14ac:dyDescent="0.25">
      <c r="A274" s="6"/>
    </row>
    <row r="275" spans="1:1" x14ac:dyDescent="0.25">
      <c r="A275" s="6"/>
    </row>
    <row r="276" spans="1:1" x14ac:dyDescent="0.25">
      <c r="A276" s="6"/>
    </row>
    <row r="277" spans="1:1" x14ac:dyDescent="0.25">
      <c r="A277" s="6"/>
    </row>
    <row r="278" spans="1:1" x14ac:dyDescent="0.25">
      <c r="A278" s="6"/>
    </row>
    <row r="279" spans="1:1" x14ac:dyDescent="0.25">
      <c r="A279" s="6"/>
    </row>
    <row r="280" spans="1:1" x14ac:dyDescent="0.25">
      <c r="A280" s="6"/>
    </row>
    <row r="281" spans="1:1" x14ac:dyDescent="0.25">
      <c r="A281" s="6"/>
    </row>
    <row r="282" spans="1:1" x14ac:dyDescent="0.25">
      <c r="A282" s="6"/>
    </row>
    <row r="283" spans="1:1" x14ac:dyDescent="0.25">
      <c r="A283" s="6"/>
    </row>
    <row r="284" spans="1:1" x14ac:dyDescent="0.25">
      <c r="A284" s="6"/>
    </row>
    <row r="285" spans="1:1" x14ac:dyDescent="0.25">
      <c r="A285" s="6"/>
    </row>
    <row r="286" spans="1:1" x14ac:dyDescent="0.25">
      <c r="A286" s="6"/>
    </row>
    <row r="287" spans="1:1" x14ac:dyDescent="0.25">
      <c r="A287" s="6"/>
    </row>
    <row r="288" spans="1:1" x14ac:dyDescent="0.25">
      <c r="A288" s="6"/>
    </row>
    <row r="289" spans="1:1" x14ac:dyDescent="0.25">
      <c r="A289" s="6"/>
    </row>
    <row r="290" spans="1:1" x14ac:dyDescent="0.25">
      <c r="A290" s="6"/>
    </row>
    <row r="291" spans="1:1" x14ac:dyDescent="0.25">
      <c r="A291" s="6"/>
    </row>
    <row r="292" spans="1:1" x14ac:dyDescent="0.25">
      <c r="A292" s="6"/>
    </row>
    <row r="293" spans="1:1" x14ac:dyDescent="0.25">
      <c r="A293" s="6"/>
    </row>
    <row r="294" spans="1:1" x14ac:dyDescent="0.25">
      <c r="A294" s="6"/>
    </row>
    <row r="295" spans="1:1" x14ac:dyDescent="0.25">
      <c r="A295" s="6"/>
    </row>
    <row r="296" spans="1:1" x14ac:dyDescent="0.25">
      <c r="A296" s="6"/>
    </row>
    <row r="297" spans="1:1" x14ac:dyDescent="0.25">
      <c r="A297" s="6"/>
    </row>
    <row r="298" spans="1:1" x14ac:dyDescent="0.25">
      <c r="A298" s="6"/>
    </row>
    <row r="299" spans="1:1" x14ac:dyDescent="0.25">
      <c r="A299" s="6"/>
    </row>
    <row r="300" spans="1:1" x14ac:dyDescent="0.25">
      <c r="A300" s="6"/>
    </row>
    <row r="301" spans="1:1" x14ac:dyDescent="0.25">
      <c r="A301" s="6"/>
    </row>
    <row r="302" spans="1:1" x14ac:dyDescent="0.25">
      <c r="A302" s="6"/>
    </row>
    <row r="303" spans="1:1" x14ac:dyDescent="0.25">
      <c r="A303" s="6"/>
    </row>
    <row r="304" spans="1:1" x14ac:dyDescent="0.25">
      <c r="A304" s="6"/>
    </row>
    <row r="305" spans="1:1" x14ac:dyDescent="0.25">
      <c r="A305" s="6"/>
    </row>
    <row r="306" spans="1:1" x14ac:dyDescent="0.25">
      <c r="A306" s="6"/>
    </row>
    <row r="307" spans="1:1" x14ac:dyDescent="0.25">
      <c r="A307" s="6"/>
    </row>
    <row r="308" spans="1:1" x14ac:dyDescent="0.25">
      <c r="A308" s="6"/>
    </row>
    <row r="309" spans="1:1" x14ac:dyDescent="0.25">
      <c r="A309" s="6"/>
    </row>
    <row r="310" spans="1:1" x14ac:dyDescent="0.25">
      <c r="A310" s="6"/>
    </row>
    <row r="311" spans="1:1" x14ac:dyDescent="0.25">
      <c r="A311" s="6"/>
    </row>
    <row r="312" spans="1:1" x14ac:dyDescent="0.25">
      <c r="A312" s="6"/>
    </row>
    <row r="313" spans="1:1" x14ac:dyDescent="0.25">
      <c r="A313" s="6"/>
    </row>
    <row r="314" spans="1:1" x14ac:dyDescent="0.25">
      <c r="A314" s="6"/>
    </row>
    <row r="315" spans="1:1" x14ac:dyDescent="0.25">
      <c r="A315" s="6"/>
    </row>
    <row r="316" spans="1:1" x14ac:dyDescent="0.25">
      <c r="A316" s="6"/>
    </row>
    <row r="317" spans="1:1" x14ac:dyDescent="0.25">
      <c r="A317" s="6"/>
    </row>
    <row r="318" spans="1:1" x14ac:dyDescent="0.25">
      <c r="A318" s="6"/>
    </row>
    <row r="319" spans="1:1" x14ac:dyDescent="0.25">
      <c r="A319" s="6"/>
    </row>
    <row r="320" spans="1:1" x14ac:dyDescent="0.25">
      <c r="A320" s="6"/>
    </row>
    <row r="321" spans="1:1" x14ac:dyDescent="0.25">
      <c r="A321" s="6"/>
    </row>
    <row r="322" spans="1:1" x14ac:dyDescent="0.25">
      <c r="A322" s="6"/>
    </row>
    <row r="323" spans="1:1" x14ac:dyDescent="0.25">
      <c r="A323" s="6"/>
    </row>
    <row r="324" spans="1:1" x14ac:dyDescent="0.25">
      <c r="A324" s="6"/>
    </row>
    <row r="325" spans="1:1" x14ac:dyDescent="0.25">
      <c r="A325" s="6"/>
    </row>
    <row r="326" spans="1:1" x14ac:dyDescent="0.25">
      <c r="A326" s="6"/>
    </row>
    <row r="327" spans="1:1" x14ac:dyDescent="0.25">
      <c r="A327" s="6"/>
    </row>
    <row r="328" spans="1:1" x14ac:dyDescent="0.25">
      <c r="A328" s="6"/>
    </row>
    <row r="329" spans="1:1" x14ac:dyDescent="0.25">
      <c r="A329" s="6"/>
    </row>
    <row r="330" spans="1:1" x14ac:dyDescent="0.25">
      <c r="A330" s="6"/>
    </row>
    <row r="331" spans="1:1" x14ac:dyDescent="0.25">
      <c r="A331" s="6"/>
    </row>
    <row r="332" spans="1:1" x14ac:dyDescent="0.25">
      <c r="A332" s="6"/>
    </row>
    <row r="333" spans="1:1" x14ac:dyDescent="0.25">
      <c r="A333" s="6"/>
    </row>
    <row r="334" spans="1:1" x14ac:dyDescent="0.25">
      <c r="A334" s="6"/>
    </row>
    <row r="335" spans="1:1" x14ac:dyDescent="0.25">
      <c r="A335" s="6"/>
    </row>
    <row r="336" spans="1:1" x14ac:dyDescent="0.25">
      <c r="A336" s="6"/>
    </row>
    <row r="337" spans="1:1" x14ac:dyDescent="0.25">
      <c r="A337" s="6"/>
    </row>
    <row r="338" spans="1:1" x14ac:dyDescent="0.25">
      <c r="A338" s="6"/>
    </row>
    <row r="339" spans="1:1" x14ac:dyDescent="0.25">
      <c r="A339" s="6"/>
    </row>
    <row r="340" spans="1:1" x14ac:dyDescent="0.25">
      <c r="A340" s="6"/>
    </row>
    <row r="341" spans="1:1" x14ac:dyDescent="0.25">
      <c r="A341" s="6"/>
    </row>
    <row r="342" spans="1:1" x14ac:dyDescent="0.25">
      <c r="A342" s="6"/>
    </row>
    <row r="343" spans="1:1" x14ac:dyDescent="0.25">
      <c r="A343" s="6"/>
    </row>
    <row r="344" spans="1:1" x14ac:dyDescent="0.25">
      <c r="A344" s="6"/>
    </row>
    <row r="345" spans="1:1" x14ac:dyDescent="0.25">
      <c r="A345" s="6"/>
    </row>
    <row r="346" spans="1:1" x14ac:dyDescent="0.25">
      <c r="A346" s="6"/>
    </row>
    <row r="347" spans="1:1" x14ac:dyDescent="0.25">
      <c r="A347" s="6"/>
    </row>
    <row r="348" spans="1:1" x14ac:dyDescent="0.25">
      <c r="A348" s="6"/>
    </row>
    <row r="349" spans="1:1" x14ac:dyDescent="0.25">
      <c r="A349" s="6"/>
    </row>
    <row r="350" spans="1:1" x14ac:dyDescent="0.25">
      <c r="A350" s="6"/>
    </row>
    <row r="351" spans="1:1" x14ac:dyDescent="0.25">
      <c r="A351" s="6"/>
    </row>
    <row r="352" spans="1:1" x14ac:dyDescent="0.25">
      <c r="A352" s="6"/>
    </row>
    <row r="353" spans="1:1" x14ac:dyDescent="0.25">
      <c r="A353" s="6"/>
    </row>
    <row r="354" spans="1:1" x14ac:dyDescent="0.25">
      <c r="A354" s="6"/>
    </row>
    <row r="355" spans="1:1" x14ac:dyDescent="0.25">
      <c r="A355" s="6"/>
    </row>
    <row r="356" spans="1:1" x14ac:dyDescent="0.25">
      <c r="A356" s="6"/>
    </row>
    <row r="357" spans="1:1" x14ac:dyDescent="0.25">
      <c r="A357" s="6"/>
    </row>
    <row r="358" spans="1:1" x14ac:dyDescent="0.25">
      <c r="A358" s="6"/>
    </row>
    <row r="359" spans="1:1" x14ac:dyDescent="0.25">
      <c r="A359" s="6"/>
    </row>
    <row r="360" spans="1:1" x14ac:dyDescent="0.25">
      <c r="A360" s="6"/>
    </row>
    <row r="361" spans="1:1" x14ac:dyDescent="0.25">
      <c r="A361" s="6"/>
    </row>
    <row r="362" spans="1:1" x14ac:dyDescent="0.25">
      <c r="A362" s="6"/>
    </row>
    <row r="363" spans="1:1" x14ac:dyDescent="0.25">
      <c r="A363" s="6"/>
    </row>
    <row r="364" spans="1:1" x14ac:dyDescent="0.25">
      <c r="A364" s="6"/>
    </row>
    <row r="365" spans="1:1" x14ac:dyDescent="0.25">
      <c r="A365" s="6"/>
    </row>
    <row r="366" spans="1:1" x14ac:dyDescent="0.25">
      <c r="A366" s="6"/>
    </row>
    <row r="367" spans="1:1" x14ac:dyDescent="0.25">
      <c r="A367" s="6"/>
    </row>
    <row r="368" spans="1:1" x14ac:dyDescent="0.25">
      <c r="A368" s="6"/>
    </row>
    <row r="369" spans="1:1" x14ac:dyDescent="0.25">
      <c r="A369" s="6"/>
    </row>
    <row r="370" spans="1:1" x14ac:dyDescent="0.25">
      <c r="A370" s="6"/>
    </row>
    <row r="371" spans="1:1" x14ac:dyDescent="0.25">
      <c r="A371" s="6"/>
    </row>
    <row r="372" spans="1:1" x14ac:dyDescent="0.25">
      <c r="A372" s="6"/>
    </row>
    <row r="373" spans="1:1" x14ac:dyDescent="0.25">
      <c r="A373" s="6"/>
    </row>
    <row r="374" spans="1:1" x14ac:dyDescent="0.25">
      <c r="A374" s="6"/>
    </row>
    <row r="375" spans="1:1" x14ac:dyDescent="0.25">
      <c r="A375" s="6"/>
    </row>
    <row r="376" spans="1:1" x14ac:dyDescent="0.25">
      <c r="A376" s="6"/>
    </row>
    <row r="377" spans="1:1" x14ac:dyDescent="0.25">
      <c r="A377" s="6"/>
    </row>
    <row r="378" spans="1:1" x14ac:dyDescent="0.25">
      <c r="A378" s="6"/>
    </row>
    <row r="379" spans="1:1" x14ac:dyDescent="0.25">
      <c r="A379" s="6"/>
    </row>
    <row r="380" spans="1:1" x14ac:dyDescent="0.25">
      <c r="A380" s="6"/>
    </row>
    <row r="381" spans="1:1" x14ac:dyDescent="0.25">
      <c r="A381" s="6"/>
    </row>
    <row r="382" spans="1:1" x14ac:dyDescent="0.25">
      <c r="A382" s="6"/>
    </row>
    <row r="383" spans="1:1" x14ac:dyDescent="0.25">
      <c r="A383" s="6"/>
    </row>
    <row r="384" spans="1:1" x14ac:dyDescent="0.25">
      <c r="A384" s="6"/>
    </row>
    <row r="385" spans="1:1" x14ac:dyDescent="0.25">
      <c r="A385" s="6"/>
    </row>
    <row r="386" spans="1:1" x14ac:dyDescent="0.25">
      <c r="A386" s="6"/>
    </row>
    <row r="387" spans="1:1" x14ac:dyDescent="0.25">
      <c r="A387" s="6"/>
    </row>
    <row r="388" spans="1:1" x14ac:dyDescent="0.25">
      <c r="A388" s="6"/>
    </row>
    <row r="389" spans="1:1" x14ac:dyDescent="0.25">
      <c r="A389" s="6"/>
    </row>
    <row r="390" spans="1:1" x14ac:dyDescent="0.25">
      <c r="A390" s="6"/>
    </row>
    <row r="391" spans="1:1" x14ac:dyDescent="0.25">
      <c r="A391" s="6"/>
    </row>
    <row r="392" spans="1:1" x14ac:dyDescent="0.25">
      <c r="A392" s="6"/>
    </row>
    <row r="393" spans="1:1" x14ac:dyDescent="0.25">
      <c r="A393" s="6"/>
    </row>
    <row r="394" spans="1:1" x14ac:dyDescent="0.25">
      <c r="A394" s="6"/>
    </row>
    <row r="395" spans="1:1" x14ac:dyDescent="0.25">
      <c r="A395" s="6"/>
    </row>
    <row r="396" spans="1:1" x14ac:dyDescent="0.25">
      <c r="A396" s="6"/>
    </row>
    <row r="397" spans="1:1" x14ac:dyDescent="0.25">
      <c r="A397" s="6"/>
    </row>
    <row r="398" spans="1:1" x14ac:dyDescent="0.25">
      <c r="A398" s="6"/>
    </row>
    <row r="399" spans="1:1" x14ac:dyDescent="0.25">
      <c r="A399" s="6"/>
    </row>
    <row r="400" spans="1:1" x14ac:dyDescent="0.25">
      <c r="A400" s="6"/>
    </row>
    <row r="401" spans="1:1" x14ac:dyDescent="0.25">
      <c r="A401" s="6"/>
    </row>
    <row r="402" spans="1:1" x14ac:dyDescent="0.25">
      <c r="A402" s="6"/>
    </row>
    <row r="403" spans="1:1" x14ac:dyDescent="0.25">
      <c r="A403" s="6"/>
    </row>
    <row r="404" spans="1:1" x14ac:dyDescent="0.25">
      <c r="A404" s="6"/>
    </row>
    <row r="405" spans="1:1" x14ac:dyDescent="0.25">
      <c r="A405" s="6"/>
    </row>
    <row r="406" spans="1:1" x14ac:dyDescent="0.25">
      <c r="A406" s="6"/>
    </row>
    <row r="407" spans="1:1" x14ac:dyDescent="0.25">
      <c r="A407" s="6"/>
    </row>
    <row r="408" spans="1:1" x14ac:dyDescent="0.25">
      <c r="A408" s="6"/>
    </row>
    <row r="409" spans="1:1" x14ac:dyDescent="0.25">
      <c r="A409" s="6"/>
    </row>
    <row r="410" spans="1:1" x14ac:dyDescent="0.25">
      <c r="A410" s="6"/>
    </row>
    <row r="411" spans="1:1" x14ac:dyDescent="0.25">
      <c r="A411" s="6"/>
    </row>
    <row r="412" spans="1:1" x14ac:dyDescent="0.25">
      <c r="A412" s="6"/>
    </row>
    <row r="413" spans="1:1" x14ac:dyDescent="0.25">
      <c r="A413" s="6"/>
    </row>
    <row r="414" spans="1:1" x14ac:dyDescent="0.25">
      <c r="A414" s="6"/>
    </row>
    <row r="415" spans="1:1" x14ac:dyDescent="0.25">
      <c r="A415" s="6"/>
    </row>
    <row r="416" spans="1:1" x14ac:dyDescent="0.25">
      <c r="A416" s="6"/>
    </row>
    <row r="417" spans="1:1" x14ac:dyDescent="0.25">
      <c r="A417" s="6"/>
    </row>
    <row r="418" spans="1:1" x14ac:dyDescent="0.25">
      <c r="A418" s="6"/>
    </row>
    <row r="419" spans="1:1" x14ac:dyDescent="0.25">
      <c r="A419" s="6"/>
    </row>
    <row r="420" spans="1:1" x14ac:dyDescent="0.25">
      <c r="A420" s="6"/>
    </row>
    <row r="421" spans="1:1" x14ac:dyDescent="0.25">
      <c r="A421" s="6"/>
    </row>
    <row r="422" spans="1:1" x14ac:dyDescent="0.25">
      <c r="A422" s="6"/>
    </row>
    <row r="423" spans="1:1" x14ac:dyDescent="0.25">
      <c r="A423" s="6"/>
    </row>
    <row r="424" spans="1:1" x14ac:dyDescent="0.25">
      <c r="A424" s="6"/>
    </row>
    <row r="425" spans="1:1" x14ac:dyDescent="0.25">
      <c r="A425" s="6"/>
    </row>
    <row r="426" spans="1:1" x14ac:dyDescent="0.25">
      <c r="A426" s="6"/>
    </row>
    <row r="427" spans="1:1" x14ac:dyDescent="0.25">
      <c r="A427" s="6"/>
    </row>
    <row r="428" spans="1:1" x14ac:dyDescent="0.25">
      <c r="A428" s="6"/>
    </row>
    <row r="429" spans="1:1" x14ac:dyDescent="0.25">
      <c r="A429" s="6"/>
    </row>
    <row r="430" spans="1:1" x14ac:dyDescent="0.25">
      <c r="A430" s="6"/>
    </row>
    <row r="431" spans="1:1" x14ac:dyDescent="0.25">
      <c r="A431" s="6"/>
    </row>
    <row r="432" spans="1:1" x14ac:dyDescent="0.25">
      <c r="A432" s="6"/>
    </row>
    <row r="433" spans="1:1" x14ac:dyDescent="0.25">
      <c r="A433" s="6"/>
    </row>
    <row r="434" spans="1:1" x14ac:dyDescent="0.25">
      <c r="A434" s="6"/>
    </row>
    <row r="435" spans="1:1" x14ac:dyDescent="0.25">
      <c r="A435" s="6"/>
    </row>
    <row r="436" spans="1:1" x14ac:dyDescent="0.25">
      <c r="A436" s="6"/>
    </row>
    <row r="437" spans="1:1" x14ac:dyDescent="0.25">
      <c r="A437" s="6"/>
    </row>
    <row r="438" spans="1:1" x14ac:dyDescent="0.25">
      <c r="A438" s="6"/>
    </row>
    <row r="439" spans="1:1" x14ac:dyDescent="0.25">
      <c r="A439" s="6"/>
    </row>
    <row r="440" spans="1:1" x14ac:dyDescent="0.25">
      <c r="A440" s="6"/>
    </row>
    <row r="441" spans="1:1" x14ac:dyDescent="0.25">
      <c r="A441" s="6"/>
    </row>
    <row r="442" spans="1:1" x14ac:dyDescent="0.25">
      <c r="A442" s="6"/>
    </row>
    <row r="443" spans="1:1" x14ac:dyDescent="0.25">
      <c r="A443" s="6"/>
    </row>
    <row r="444" spans="1:1" x14ac:dyDescent="0.25">
      <c r="A444" s="6"/>
    </row>
    <row r="445" spans="1:1" x14ac:dyDescent="0.25">
      <c r="A445" s="6"/>
    </row>
    <row r="446" spans="1:1" x14ac:dyDescent="0.25">
      <c r="A446" s="6"/>
    </row>
    <row r="447" spans="1:1" x14ac:dyDescent="0.25">
      <c r="A447" s="6"/>
    </row>
    <row r="448" spans="1:1" x14ac:dyDescent="0.25">
      <c r="A448" s="6"/>
    </row>
    <row r="449" spans="1:1" x14ac:dyDescent="0.25">
      <c r="A449" s="6"/>
    </row>
    <row r="450" spans="1:1" x14ac:dyDescent="0.25">
      <c r="A450" s="6"/>
    </row>
    <row r="451" spans="1:1" x14ac:dyDescent="0.25">
      <c r="A451" s="6"/>
    </row>
    <row r="452" spans="1:1" x14ac:dyDescent="0.25">
      <c r="A452" s="6"/>
    </row>
    <row r="453" spans="1:1" x14ac:dyDescent="0.25">
      <c r="A453" s="6"/>
    </row>
    <row r="454" spans="1:1" x14ac:dyDescent="0.25">
      <c r="A454" s="6"/>
    </row>
    <row r="455" spans="1:1" x14ac:dyDescent="0.25">
      <c r="A455" s="6"/>
    </row>
    <row r="456" spans="1:1" x14ac:dyDescent="0.25">
      <c r="A456" s="6"/>
    </row>
    <row r="457" spans="1:1" x14ac:dyDescent="0.25">
      <c r="A457" s="6"/>
    </row>
    <row r="458" spans="1:1" x14ac:dyDescent="0.25">
      <c r="A458" s="6"/>
    </row>
    <row r="459" spans="1:1" x14ac:dyDescent="0.25">
      <c r="A459" s="6"/>
    </row>
    <row r="460" spans="1:1" x14ac:dyDescent="0.25">
      <c r="A460" s="6"/>
    </row>
    <row r="461" spans="1:1" x14ac:dyDescent="0.25">
      <c r="A461" s="6"/>
    </row>
    <row r="462" spans="1:1" x14ac:dyDescent="0.25">
      <c r="A462" s="6"/>
    </row>
    <row r="463" spans="1:1" x14ac:dyDescent="0.25">
      <c r="A463" s="6"/>
    </row>
    <row r="464" spans="1:1" x14ac:dyDescent="0.25">
      <c r="A464" s="6"/>
    </row>
    <row r="465" spans="1:1" x14ac:dyDescent="0.25">
      <c r="A465" s="6"/>
    </row>
    <row r="466" spans="1:1" x14ac:dyDescent="0.25">
      <c r="A466" s="6"/>
    </row>
    <row r="467" spans="1:1" x14ac:dyDescent="0.25">
      <c r="A467" s="6"/>
    </row>
    <row r="468" spans="1:1" x14ac:dyDescent="0.25">
      <c r="A468" s="6"/>
    </row>
    <row r="469" spans="1:1" x14ac:dyDescent="0.25">
      <c r="A469" s="6"/>
    </row>
    <row r="470" spans="1:1" x14ac:dyDescent="0.25">
      <c r="A470" s="6"/>
    </row>
    <row r="471" spans="1:1" x14ac:dyDescent="0.25">
      <c r="A471" s="6"/>
    </row>
    <row r="472" spans="1:1" x14ac:dyDescent="0.25">
      <c r="A472" s="6"/>
    </row>
    <row r="473" spans="1:1" x14ac:dyDescent="0.25">
      <c r="A473" s="6"/>
    </row>
    <row r="474" spans="1:1" x14ac:dyDescent="0.25">
      <c r="A474" s="6"/>
    </row>
    <row r="475" spans="1:1" x14ac:dyDescent="0.25">
      <c r="A475" s="6"/>
    </row>
    <row r="476" spans="1:1" x14ac:dyDescent="0.25">
      <c r="A476" s="6"/>
    </row>
    <row r="477" spans="1:1" x14ac:dyDescent="0.25">
      <c r="A477" s="6"/>
    </row>
    <row r="478" spans="1:1" x14ac:dyDescent="0.25">
      <c r="A478" s="6"/>
    </row>
    <row r="479" spans="1:1" x14ac:dyDescent="0.25">
      <c r="A479" s="6"/>
    </row>
    <row r="480" spans="1:1" x14ac:dyDescent="0.25">
      <c r="A480" s="6"/>
    </row>
    <row r="481" spans="1:1" x14ac:dyDescent="0.25">
      <c r="A481" s="6"/>
    </row>
    <row r="482" spans="1:1" x14ac:dyDescent="0.25">
      <c r="A482" s="6"/>
    </row>
    <row r="483" spans="1:1" x14ac:dyDescent="0.25">
      <c r="A483" s="6"/>
    </row>
    <row r="484" spans="1:1" x14ac:dyDescent="0.25">
      <c r="A484" s="6"/>
    </row>
    <row r="485" spans="1:1" x14ac:dyDescent="0.25">
      <c r="A485" s="6"/>
    </row>
    <row r="486" spans="1:1" x14ac:dyDescent="0.25">
      <c r="A486" s="6"/>
    </row>
    <row r="487" spans="1:1" x14ac:dyDescent="0.25">
      <c r="A487" s="6"/>
    </row>
    <row r="488" spans="1:1" x14ac:dyDescent="0.25">
      <c r="A488" s="6"/>
    </row>
    <row r="489" spans="1:1" x14ac:dyDescent="0.25">
      <c r="A489" s="6"/>
    </row>
    <row r="490" spans="1:1" x14ac:dyDescent="0.25">
      <c r="A490" s="6"/>
    </row>
    <row r="491" spans="1:1" x14ac:dyDescent="0.25">
      <c r="A491" s="6"/>
    </row>
    <row r="492" spans="1:1" x14ac:dyDescent="0.25">
      <c r="A492" s="6"/>
    </row>
    <row r="493" spans="1:1" x14ac:dyDescent="0.25">
      <c r="A493" s="6"/>
    </row>
    <row r="494" spans="1:1" x14ac:dyDescent="0.25">
      <c r="A494" s="6"/>
    </row>
    <row r="495" spans="1:1" x14ac:dyDescent="0.25">
      <c r="A495" s="6"/>
    </row>
    <row r="496" spans="1:1" x14ac:dyDescent="0.25">
      <c r="A496" s="6"/>
    </row>
    <row r="497" spans="1:1" x14ac:dyDescent="0.25">
      <c r="A497" s="6"/>
    </row>
    <row r="498" spans="1:1" x14ac:dyDescent="0.25">
      <c r="A498" s="6"/>
    </row>
    <row r="499" spans="1:1" x14ac:dyDescent="0.25">
      <c r="A499" s="6"/>
    </row>
    <row r="500" spans="1:1" x14ac:dyDescent="0.25">
      <c r="A500" s="6"/>
    </row>
    <row r="501" spans="1:1" x14ac:dyDescent="0.25">
      <c r="A501" s="6"/>
    </row>
    <row r="502" spans="1:1" x14ac:dyDescent="0.25">
      <c r="A502" s="6"/>
    </row>
    <row r="503" spans="1:1" x14ac:dyDescent="0.25">
      <c r="A503" s="6"/>
    </row>
    <row r="504" spans="1:1" x14ac:dyDescent="0.25">
      <c r="A504" s="6"/>
    </row>
    <row r="505" spans="1:1" x14ac:dyDescent="0.25">
      <c r="A505" s="6"/>
    </row>
    <row r="506" spans="1:1" x14ac:dyDescent="0.25">
      <c r="A506" s="6"/>
    </row>
    <row r="507" spans="1:1" x14ac:dyDescent="0.25">
      <c r="A507" s="6"/>
    </row>
    <row r="508" spans="1:1" x14ac:dyDescent="0.25">
      <c r="A508" s="6"/>
    </row>
    <row r="509" spans="1:1" x14ac:dyDescent="0.25">
      <c r="A509" s="6"/>
    </row>
    <row r="510" spans="1:1" x14ac:dyDescent="0.25">
      <c r="A510" s="6"/>
    </row>
    <row r="511" spans="1:1" x14ac:dyDescent="0.25">
      <c r="A511" s="6"/>
    </row>
    <row r="512" spans="1:1" x14ac:dyDescent="0.25">
      <c r="A512" s="6"/>
    </row>
    <row r="513" spans="1:1" x14ac:dyDescent="0.25">
      <c r="A513" s="6"/>
    </row>
    <row r="514" spans="1:1" x14ac:dyDescent="0.25">
      <c r="A514" s="6"/>
    </row>
    <row r="515" spans="1:1" x14ac:dyDescent="0.25">
      <c r="A515" s="6"/>
    </row>
    <row r="516" spans="1:1" x14ac:dyDescent="0.25">
      <c r="A516" s="6"/>
    </row>
    <row r="517" spans="1:1" x14ac:dyDescent="0.25">
      <c r="A517" s="6"/>
    </row>
    <row r="518" spans="1:1" x14ac:dyDescent="0.25">
      <c r="A518" s="6"/>
    </row>
    <row r="519" spans="1:1" x14ac:dyDescent="0.25">
      <c r="A519" s="6"/>
    </row>
    <row r="520" spans="1:1" x14ac:dyDescent="0.25">
      <c r="A520" s="6"/>
    </row>
    <row r="521" spans="1:1" x14ac:dyDescent="0.25">
      <c r="A521" s="6"/>
    </row>
    <row r="522" spans="1:1" x14ac:dyDescent="0.25">
      <c r="A522" s="6"/>
    </row>
    <row r="523" spans="1:1" x14ac:dyDescent="0.25">
      <c r="A523" s="6"/>
    </row>
    <row r="524" spans="1:1" x14ac:dyDescent="0.25">
      <c r="A524" s="6"/>
    </row>
    <row r="525" spans="1:1" x14ac:dyDescent="0.25">
      <c r="A525" s="6"/>
    </row>
    <row r="526" spans="1:1" x14ac:dyDescent="0.25">
      <c r="A526" s="6"/>
    </row>
    <row r="527" spans="1:1" x14ac:dyDescent="0.25">
      <c r="A527" s="6"/>
    </row>
    <row r="528" spans="1:1" x14ac:dyDescent="0.25">
      <c r="A528" s="6"/>
    </row>
    <row r="529" spans="1:1" x14ac:dyDescent="0.25">
      <c r="A529" s="6"/>
    </row>
    <row r="530" spans="1:1" x14ac:dyDescent="0.25">
      <c r="A530" s="6"/>
    </row>
    <row r="531" spans="1:1" x14ac:dyDescent="0.25">
      <c r="A531" s="6"/>
    </row>
    <row r="532" spans="1:1" x14ac:dyDescent="0.25">
      <c r="A532" s="6"/>
    </row>
    <row r="533" spans="1:1" x14ac:dyDescent="0.25">
      <c r="A533" s="6"/>
    </row>
    <row r="534" spans="1:1" x14ac:dyDescent="0.25">
      <c r="A534" s="6"/>
    </row>
    <row r="535" spans="1:1" x14ac:dyDescent="0.25">
      <c r="A535" s="6"/>
    </row>
    <row r="536" spans="1:1" x14ac:dyDescent="0.25">
      <c r="A536" s="6"/>
    </row>
    <row r="537" spans="1:1" x14ac:dyDescent="0.25">
      <c r="A537" s="6"/>
    </row>
    <row r="538" spans="1:1" x14ac:dyDescent="0.25">
      <c r="A538" s="6"/>
    </row>
    <row r="539" spans="1:1" x14ac:dyDescent="0.25">
      <c r="A539" s="6"/>
    </row>
    <row r="540" spans="1:1" x14ac:dyDescent="0.25">
      <c r="A540" s="6"/>
    </row>
    <row r="541" spans="1:1" x14ac:dyDescent="0.25">
      <c r="A541" s="6"/>
    </row>
    <row r="542" spans="1:1" x14ac:dyDescent="0.25">
      <c r="A542" s="6"/>
    </row>
    <row r="543" spans="1:1" x14ac:dyDescent="0.25">
      <c r="A543" s="6"/>
    </row>
    <row r="544" spans="1:1" x14ac:dyDescent="0.25">
      <c r="A544" s="6"/>
    </row>
    <row r="545" spans="1:1" x14ac:dyDescent="0.25">
      <c r="A545" s="6"/>
    </row>
    <row r="546" spans="1:1" x14ac:dyDescent="0.25">
      <c r="A546" s="6"/>
    </row>
    <row r="547" spans="1:1" x14ac:dyDescent="0.25">
      <c r="A547" s="6"/>
    </row>
    <row r="548" spans="1:1" x14ac:dyDescent="0.25">
      <c r="A548" s="6"/>
    </row>
    <row r="549" spans="1:1" x14ac:dyDescent="0.25">
      <c r="A549" s="6"/>
    </row>
    <row r="550" spans="1:1" x14ac:dyDescent="0.25">
      <c r="A550" s="6"/>
    </row>
    <row r="551" spans="1:1" x14ac:dyDescent="0.25">
      <c r="A551" s="6"/>
    </row>
    <row r="552" spans="1:1" x14ac:dyDescent="0.25">
      <c r="A552" s="6"/>
    </row>
    <row r="553" spans="1:1" x14ac:dyDescent="0.25">
      <c r="A553" s="6"/>
    </row>
    <row r="554" spans="1:1" x14ac:dyDescent="0.25">
      <c r="A554" s="6"/>
    </row>
    <row r="555" spans="1:1" x14ac:dyDescent="0.25">
      <c r="A555" s="6"/>
    </row>
    <row r="556" spans="1:1" x14ac:dyDescent="0.25">
      <c r="A556" s="6"/>
    </row>
    <row r="557" spans="1:1" x14ac:dyDescent="0.25">
      <c r="A557" s="6"/>
    </row>
    <row r="558" spans="1:1" x14ac:dyDescent="0.25">
      <c r="A558" s="6"/>
    </row>
    <row r="559" spans="1:1" x14ac:dyDescent="0.25">
      <c r="A559" s="6"/>
    </row>
    <row r="560" spans="1:1" x14ac:dyDescent="0.25">
      <c r="A560" s="6"/>
    </row>
    <row r="561" spans="1:1" x14ac:dyDescent="0.25">
      <c r="A561" s="6"/>
    </row>
    <row r="562" spans="1:1" x14ac:dyDescent="0.25">
      <c r="A562" s="6"/>
    </row>
    <row r="563" spans="1:1" x14ac:dyDescent="0.25">
      <c r="A563" s="6"/>
    </row>
    <row r="564" spans="1:1" x14ac:dyDescent="0.25">
      <c r="A564" s="6"/>
    </row>
    <row r="565" spans="1:1" x14ac:dyDescent="0.25">
      <c r="A565" s="6"/>
    </row>
    <row r="566" spans="1:1" x14ac:dyDescent="0.25">
      <c r="A566" s="6"/>
    </row>
    <row r="567" spans="1:1" x14ac:dyDescent="0.25">
      <c r="A567" s="6"/>
    </row>
    <row r="568" spans="1:1" x14ac:dyDescent="0.25">
      <c r="A568" s="6"/>
    </row>
    <row r="569" spans="1:1" x14ac:dyDescent="0.25">
      <c r="A569" s="6"/>
    </row>
    <row r="570" spans="1:1" x14ac:dyDescent="0.25">
      <c r="A570" s="6"/>
    </row>
    <row r="571" spans="1:1" x14ac:dyDescent="0.25">
      <c r="A571" s="6"/>
    </row>
    <row r="572" spans="1:1" x14ac:dyDescent="0.25">
      <c r="A572" s="6"/>
    </row>
    <row r="573" spans="1:1" x14ac:dyDescent="0.25">
      <c r="A573" s="6"/>
    </row>
    <row r="574" spans="1:1" x14ac:dyDescent="0.25">
      <c r="A574" s="6"/>
    </row>
    <row r="575" spans="1:1" x14ac:dyDescent="0.25">
      <c r="A575" s="6"/>
    </row>
    <row r="576" spans="1:1" x14ac:dyDescent="0.25">
      <c r="A576" s="6"/>
    </row>
    <row r="577" spans="1:1" x14ac:dyDescent="0.25">
      <c r="A577" s="6"/>
    </row>
    <row r="578" spans="1:1" x14ac:dyDescent="0.25">
      <c r="A578" s="6"/>
    </row>
    <row r="579" spans="1:1" x14ac:dyDescent="0.25">
      <c r="A579" s="6"/>
    </row>
    <row r="580" spans="1:1" x14ac:dyDescent="0.25">
      <c r="A580" s="6"/>
    </row>
    <row r="581" spans="1:1" x14ac:dyDescent="0.25">
      <c r="A581" s="6"/>
    </row>
    <row r="582" spans="1:1" x14ac:dyDescent="0.25">
      <c r="A582" s="6"/>
    </row>
    <row r="583" spans="1:1" x14ac:dyDescent="0.25">
      <c r="A583" s="6"/>
    </row>
    <row r="584" spans="1:1" x14ac:dyDescent="0.25">
      <c r="A584" s="6"/>
    </row>
    <row r="585" spans="1:1" x14ac:dyDescent="0.25">
      <c r="A585" s="6"/>
    </row>
    <row r="586" spans="1:1" x14ac:dyDescent="0.25">
      <c r="A586" s="6"/>
    </row>
    <row r="587" spans="1:1" x14ac:dyDescent="0.25">
      <c r="A587" s="6"/>
    </row>
    <row r="588" spans="1:1" x14ac:dyDescent="0.25">
      <c r="A588" s="6"/>
    </row>
    <row r="589" spans="1:1" x14ac:dyDescent="0.25">
      <c r="A589" s="6"/>
    </row>
    <row r="590" spans="1:1" x14ac:dyDescent="0.25">
      <c r="A590" s="6"/>
    </row>
    <row r="591" spans="1:1" x14ac:dyDescent="0.25">
      <c r="A591" s="6"/>
    </row>
    <row r="592" spans="1:1" x14ac:dyDescent="0.25">
      <c r="A592" s="6"/>
    </row>
    <row r="593" spans="1:1" x14ac:dyDescent="0.25">
      <c r="A593" s="6"/>
    </row>
    <row r="594" spans="1:1" x14ac:dyDescent="0.25">
      <c r="A594" s="6"/>
    </row>
    <row r="595" spans="1:1" x14ac:dyDescent="0.25">
      <c r="A595" s="6"/>
    </row>
    <row r="596" spans="1:1" x14ac:dyDescent="0.25">
      <c r="A596" s="6"/>
    </row>
    <row r="597" spans="1:1" x14ac:dyDescent="0.25">
      <c r="A597" s="6"/>
    </row>
    <row r="598" spans="1:1" x14ac:dyDescent="0.25">
      <c r="A598" s="6"/>
    </row>
    <row r="599" spans="1:1" x14ac:dyDescent="0.25">
      <c r="A599" s="6"/>
    </row>
    <row r="600" spans="1:1" x14ac:dyDescent="0.25">
      <c r="A600" s="6"/>
    </row>
    <row r="601" spans="1:1" x14ac:dyDescent="0.25">
      <c r="A601" s="6"/>
    </row>
    <row r="602" spans="1:1" x14ac:dyDescent="0.25">
      <c r="A602" s="6"/>
    </row>
    <row r="603" spans="1:1" x14ac:dyDescent="0.25">
      <c r="A603" s="6"/>
    </row>
    <row r="604" spans="1:1" x14ac:dyDescent="0.25">
      <c r="A604" s="6"/>
    </row>
    <row r="605" spans="1:1" x14ac:dyDescent="0.25">
      <c r="A605" s="6"/>
    </row>
    <row r="606" spans="1:1" x14ac:dyDescent="0.25">
      <c r="A606" s="6"/>
    </row>
    <row r="607" spans="1:1" x14ac:dyDescent="0.25">
      <c r="A607" s="6"/>
    </row>
    <row r="608" spans="1:1" x14ac:dyDescent="0.25">
      <c r="A608" s="6"/>
    </row>
    <row r="609" spans="1:1" x14ac:dyDescent="0.25">
      <c r="A609" s="6"/>
    </row>
    <row r="610" spans="1:1" x14ac:dyDescent="0.25">
      <c r="A610" s="6"/>
    </row>
    <row r="611" spans="1:1" x14ac:dyDescent="0.25">
      <c r="A611" s="6"/>
    </row>
    <row r="612" spans="1:1" x14ac:dyDescent="0.25">
      <c r="A612" s="6"/>
    </row>
    <row r="613" spans="1:1" x14ac:dyDescent="0.25">
      <c r="A613" s="6"/>
    </row>
    <row r="614" spans="1:1" x14ac:dyDescent="0.25">
      <c r="A614" s="6"/>
    </row>
    <row r="615" spans="1:1" x14ac:dyDescent="0.25">
      <c r="A615" s="6"/>
    </row>
    <row r="616" spans="1:1" x14ac:dyDescent="0.25">
      <c r="A616" s="6"/>
    </row>
    <row r="617" spans="1:1" x14ac:dyDescent="0.25">
      <c r="A617" s="6"/>
    </row>
    <row r="618" spans="1:1" x14ac:dyDescent="0.25">
      <c r="A618" s="6"/>
    </row>
    <row r="619" spans="1:1" x14ac:dyDescent="0.25">
      <c r="A619" s="6"/>
    </row>
    <row r="620" spans="1:1" x14ac:dyDescent="0.25">
      <c r="A620" s="6"/>
    </row>
    <row r="621" spans="1:1" x14ac:dyDescent="0.25">
      <c r="A621" s="6"/>
    </row>
    <row r="622" spans="1:1" x14ac:dyDescent="0.25">
      <c r="A622" s="6"/>
    </row>
    <row r="623" spans="1:1" x14ac:dyDescent="0.25">
      <c r="A623" s="6"/>
    </row>
    <row r="624" spans="1:1" x14ac:dyDescent="0.25">
      <c r="A624" s="6"/>
    </row>
    <row r="625" spans="1:1" x14ac:dyDescent="0.25">
      <c r="A625" s="6"/>
    </row>
    <row r="626" spans="1:1" x14ac:dyDescent="0.25">
      <c r="A626" s="6"/>
    </row>
    <row r="627" spans="1:1" x14ac:dyDescent="0.25">
      <c r="A627" s="6"/>
    </row>
    <row r="628" spans="1:1" x14ac:dyDescent="0.25">
      <c r="A628" s="6"/>
    </row>
    <row r="629" spans="1:1" x14ac:dyDescent="0.25">
      <c r="A629" s="6"/>
    </row>
    <row r="630" spans="1:1" x14ac:dyDescent="0.25">
      <c r="A630" s="6"/>
    </row>
    <row r="631" spans="1:1" x14ac:dyDescent="0.25">
      <c r="A631" s="6"/>
    </row>
    <row r="632" spans="1:1" x14ac:dyDescent="0.25">
      <c r="A632" s="6"/>
    </row>
    <row r="633" spans="1:1" x14ac:dyDescent="0.25">
      <c r="A633" s="6"/>
    </row>
    <row r="634" spans="1:1" x14ac:dyDescent="0.25">
      <c r="A634" s="6"/>
    </row>
    <row r="635" spans="1:1" x14ac:dyDescent="0.25">
      <c r="A635" s="6"/>
    </row>
    <row r="636" spans="1:1" x14ac:dyDescent="0.25">
      <c r="A636" s="6"/>
    </row>
    <row r="637" spans="1:1" x14ac:dyDescent="0.25">
      <c r="A637" s="6"/>
    </row>
    <row r="638" spans="1:1" x14ac:dyDescent="0.25">
      <c r="A638" s="6"/>
    </row>
    <row r="639" spans="1:1" x14ac:dyDescent="0.25">
      <c r="A639" s="6"/>
    </row>
    <row r="640" spans="1:1" x14ac:dyDescent="0.25">
      <c r="A640" s="6"/>
    </row>
    <row r="641" spans="1:1" x14ac:dyDescent="0.25">
      <c r="A641" s="6"/>
    </row>
    <row r="642" spans="1:1" x14ac:dyDescent="0.25">
      <c r="A642" s="6"/>
    </row>
    <row r="643" spans="1:1" x14ac:dyDescent="0.25">
      <c r="A643" s="6"/>
    </row>
    <row r="644" spans="1:1" x14ac:dyDescent="0.25">
      <c r="A644" s="6"/>
    </row>
    <row r="645" spans="1:1" x14ac:dyDescent="0.25">
      <c r="A645" s="6"/>
    </row>
    <row r="646" spans="1:1" x14ac:dyDescent="0.25">
      <c r="A646" s="6"/>
    </row>
    <row r="647" spans="1:1" x14ac:dyDescent="0.25">
      <c r="A647" s="6"/>
    </row>
    <row r="648" spans="1:1" x14ac:dyDescent="0.25">
      <c r="A648" s="6"/>
    </row>
    <row r="649" spans="1:1" x14ac:dyDescent="0.25">
      <c r="A649" s="6"/>
    </row>
    <row r="650" spans="1:1" x14ac:dyDescent="0.25">
      <c r="A650" s="6"/>
    </row>
    <row r="651" spans="1:1" x14ac:dyDescent="0.25">
      <c r="A651" s="6"/>
    </row>
    <row r="652" spans="1:1" x14ac:dyDescent="0.25">
      <c r="A652" s="6"/>
    </row>
    <row r="653" spans="1:1" x14ac:dyDescent="0.25">
      <c r="A653" s="6"/>
    </row>
    <row r="654" spans="1:1" x14ac:dyDescent="0.25">
      <c r="A654" s="6"/>
    </row>
    <row r="655" spans="1:1" x14ac:dyDescent="0.25">
      <c r="A655" s="6"/>
    </row>
    <row r="656" spans="1:1" x14ac:dyDescent="0.25">
      <c r="A656" s="6"/>
    </row>
    <row r="657" spans="1:1" x14ac:dyDescent="0.25">
      <c r="A657" s="6"/>
    </row>
    <row r="658" spans="1:1" x14ac:dyDescent="0.25">
      <c r="A658" s="6"/>
    </row>
    <row r="659" spans="1:1" x14ac:dyDescent="0.25">
      <c r="A659" s="6"/>
    </row>
    <row r="660" spans="1:1" x14ac:dyDescent="0.25">
      <c r="A660" s="6"/>
    </row>
    <row r="661" spans="1:1" x14ac:dyDescent="0.25">
      <c r="A661" s="6"/>
    </row>
    <row r="662" spans="1:1" x14ac:dyDescent="0.25">
      <c r="A662" s="6"/>
    </row>
    <row r="663" spans="1:1" x14ac:dyDescent="0.25">
      <c r="A663" s="6"/>
    </row>
    <row r="664" spans="1:1" x14ac:dyDescent="0.25">
      <c r="A664" s="6"/>
    </row>
    <row r="665" spans="1:1" x14ac:dyDescent="0.25">
      <c r="A665" s="6"/>
    </row>
    <row r="666" spans="1:1" x14ac:dyDescent="0.25">
      <c r="A666" s="6"/>
    </row>
    <row r="667" spans="1:1" x14ac:dyDescent="0.25">
      <c r="A667" s="6"/>
    </row>
    <row r="668" spans="1:1" x14ac:dyDescent="0.25">
      <c r="A668" s="6"/>
    </row>
    <row r="669" spans="1:1" x14ac:dyDescent="0.25">
      <c r="A669" s="6"/>
    </row>
    <row r="670" spans="1:1" x14ac:dyDescent="0.25">
      <c r="A670" s="6"/>
    </row>
    <row r="671" spans="1:1" x14ac:dyDescent="0.25">
      <c r="A671" s="6"/>
    </row>
    <row r="672" spans="1:1" x14ac:dyDescent="0.25">
      <c r="A672" s="6"/>
    </row>
    <row r="673" spans="1:1" x14ac:dyDescent="0.25">
      <c r="A673" s="6"/>
    </row>
    <row r="674" spans="1:1" x14ac:dyDescent="0.25">
      <c r="A674" s="6"/>
    </row>
    <row r="675" spans="1:1" x14ac:dyDescent="0.25">
      <c r="A675" s="6"/>
    </row>
    <row r="676" spans="1:1" x14ac:dyDescent="0.25">
      <c r="A676" s="6"/>
    </row>
    <row r="677" spans="1:1" x14ac:dyDescent="0.25">
      <c r="A677" s="6"/>
    </row>
    <row r="678" spans="1:1" x14ac:dyDescent="0.25">
      <c r="A678" s="6"/>
    </row>
    <row r="679" spans="1:1" x14ac:dyDescent="0.25">
      <c r="A679" s="6"/>
    </row>
    <row r="680" spans="1:1" x14ac:dyDescent="0.25">
      <c r="A680" s="6"/>
    </row>
    <row r="681" spans="1:1" x14ac:dyDescent="0.25">
      <c r="A681" s="6"/>
    </row>
    <row r="682" spans="1:1" x14ac:dyDescent="0.25">
      <c r="A682" s="6"/>
    </row>
    <row r="683" spans="1:1" x14ac:dyDescent="0.25">
      <c r="A683" s="6"/>
    </row>
    <row r="684" spans="1:1" x14ac:dyDescent="0.25">
      <c r="A684" s="6"/>
    </row>
    <row r="685" spans="1:1" x14ac:dyDescent="0.25">
      <c r="A685" s="6"/>
    </row>
    <row r="686" spans="1:1" x14ac:dyDescent="0.25">
      <c r="A686" s="6"/>
    </row>
    <row r="687" spans="1:1" x14ac:dyDescent="0.25">
      <c r="A687" s="6"/>
    </row>
    <row r="688" spans="1:1" x14ac:dyDescent="0.25">
      <c r="A688" s="6"/>
    </row>
    <row r="689" spans="1:1" x14ac:dyDescent="0.25">
      <c r="A689" s="6"/>
    </row>
    <row r="690" spans="1:1" x14ac:dyDescent="0.25">
      <c r="A690" s="6"/>
    </row>
    <row r="691" spans="1:1" x14ac:dyDescent="0.25">
      <c r="A691" s="6"/>
    </row>
    <row r="692" spans="1:1" x14ac:dyDescent="0.25">
      <c r="A692" s="6"/>
    </row>
    <row r="693" spans="1:1" x14ac:dyDescent="0.25">
      <c r="A693" s="6"/>
    </row>
    <row r="694" spans="1:1" x14ac:dyDescent="0.25">
      <c r="A694" s="6"/>
    </row>
    <row r="695" spans="1:1" x14ac:dyDescent="0.25">
      <c r="A695" s="6"/>
    </row>
    <row r="696" spans="1:1" x14ac:dyDescent="0.25">
      <c r="A696" s="6"/>
    </row>
    <row r="697" spans="1:1" x14ac:dyDescent="0.25">
      <c r="A697" s="6"/>
    </row>
    <row r="698" spans="1:1" x14ac:dyDescent="0.25">
      <c r="A698" s="6"/>
    </row>
    <row r="699" spans="1:1" x14ac:dyDescent="0.25">
      <c r="A699" s="6"/>
    </row>
    <row r="700" spans="1:1" x14ac:dyDescent="0.25">
      <c r="A700" s="6"/>
    </row>
    <row r="701" spans="1:1" x14ac:dyDescent="0.25">
      <c r="A701" s="6"/>
    </row>
    <row r="702" spans="1:1" x14ac:dyDescent="0.25">
      <c r="A702" s="6"/>
    </row>
    <row r="703" spans="1:1" x14ac:dyDescent="0.25">
      <c r="A703" s="6"/>
    </row>
    <row r="704" spans="1:1" x14ac:dyDescent="0.25">
      <c r="A704" s="6"/>
    </row>
    <row r="705" spans="1:1" x14ac:dyDescent="0.25">
      <c r="A705" s="6"/>
    </row>
    <row r="706" spans="1:1" x14ac:dyDescent="0.25">
      <c r="A706" s="6"/>
    </row>
    <row r="707" spans="1:1" x14ac:dyDescent="0.25">
      <c r="A707" s="6"/>
    </row>
    <row r="708" spans="1:1" x14ac:dyDescent="0.25">
      <c r="A708" s="6"/>
    </row>
    <row r="709" spans="1:1" x14ac:dyDescent="0.25">
      <c r="A709" s="6"/>
    </row>
    <row r="710" spans="1:1" x14ac:dyDescent="0.25">
      <c r="A710" s="6"/>
    </row>
    <row r="711" spans="1:1" x14ac:dyDescent="0.25">
      <c r="A711" s="6"/>
    </row>
    <row r="712" spans="1:1" x14ac:dyDescent="0.25">
      <c r="A712" s="6"/>
    </row>
    <row r="713" spans="1:1" x14ac:dyDescent="0.25">
      <c r="A713" s="6"/>
    </row>
    <row r="714" spans="1:1" x14ac:dyDescent="0.25">
      <c r="A714" s="6"/>
    </row>
    <row r="715" spans="1:1" x14ac:dyDescent="0.25">
      <c r="A715" s="6"/>
    </row>
    <row r="716" spans="1:1" x14ac:dyDescent="0.25">
      <c r="A716" s="6"/>
    </row>
    <row r="717" spans="1:1" x14ac:dyDescent="0.25">
      <c r="A717" s="6"/>
    </row>
    <row r="718" spans="1:1" x14ac:dyDescent="0.25">
      <c r="A718" s="6"/>
    </row>
    <row r="719" spans="1:1" x14ac:dyDescent="0.25">
      <c r="A719" s="6"/>
    </row>
    <row r="720" spans="1:1" x14ac:dyDescent="0.25">
      <c r="A720" s="6"/>
    </row>
    <row r="721" spans="1:1" x14ac:dyDescent="0.25">
      <c r="A721" s="6"/>
    </row>
    <row r="722" spans="1:1" x14ac:dyDescent="0.25">
      <c r="A722" s="6"/>
    </row>
    <row r="723" spans="1:1" x14ac:dyDescent="0.25">
      <c r="A723" s="6"/>
    </row>
    <row r="724" spans="1:1" x14ac:dyDescent="0.25">
      <c r="A724" s="6"/>
    </row>
    <row r="725" spans="1:1" x14ac:dyDescent="0.25">
      <c r="A725" s="6"/>
    </row>
    <row r="726" spans="1:1" x14ac:dyDescent="0.25">
      <c r="A726" s="6"/>
    </row>
    <row r="727" spans="1:1" x14ac:dyDescent="0.25">
      <c r="A727" s="6"/>
    </row>
    <row r="728" spans="1:1" x14ac:dyDescent="0.25">
      <c r="A728" s="6"/>
    </row>
    <row r="729" spans="1:1" x14ac:dyDescent="0.25">
      <c r="A729" s="6"/>
    </row>
    <row r="730" spans="1:1" x14ac:dyDescent="0.25">
      <c r="A730" s="6"/>
    </row>
    <row r="731" spans="1:1" x14ac:dyDescent="0.25">
      <c r="A731" s="6"/>
    </row>
    <row r="732" spans="1:1" x14ac:dyDescent="0.25">
      <c r="A732" s="6"/>
    </row>
    <row r="733" spans="1:1" x14ac:dyDescent="0.25">
      <c r="A733" s="6"/>
    </row>
    <row r="734" spans="1:1" x14ac:dyDescent="0.25">
      <c r="A734" s="6"/>
    </row>
    <row r="735" spans="1:1" x14ac:dyDescent="0.25">
      <c r="A735" s="6"/>
    </row>
    <row r="736" spans="1:1" x14ac:dyDescent="0.25">
      <c r="A736" s="6"/>
    </row>
    <row r="737" spans="1:1" x14ac:dyDescent="0.25">
      <c r="A737" s="6"/>
    </row>
    <row r="738" spans="1:1" x14ac:dyDescent="0.25">
      <c r="A738" s="6"/>
    </row>
    <row r="739" spans="1:1" x14ac:dyDescent="0.25">
      <c r="A739" s="6"/>
    </row>
    <row r="740" spans="1:1" x14ac:dyDescent="0.25">
      <c r="A740" s="6"/>
    </row>
    <row r="741" spans="1:1" x14ac:dyDescent="0.25">
      <c r="A741" s="6"/>
    </row>
    <row r="742" spans="1:1" x14ac:dyDescent="0.25">
      <c r="A742" s="6"/>
    </row>
    <row r="743" spans="1:1" x14ac:dyDescent="0.25">
      <c r="A743" s="6"/>
    </row>
    <row r="744" spans="1:1" x14ac:dyDescent="0.25">
      <c r="A744" s="6"/>
    </row>
    <row r="745" spans="1:1" x14ac:dyDescent="0.25">
      <c r="A745" s="6"/>
    </row>
    <row r="746" spans="1:1" x14ac:dyDescent="0.25">
      <c r="A746" s="6"/>
    </row>
    <row r="747" spans="1:1" x14ac:dyDescent="0.25">
      <c r="A747" s="6"/>
    </row>
    <row r="748" spans="1:1" x14ac:dyDescent="0.25">
      <c r="A748" s="6"/>
    </row>
    <row r="749" spans="1:1" x14ac:dyDescent="0.25">
      <c r="A749" s="6"/>
    </row>
    <row r="750" spans="1:1" x14ac:dyDescent="0.25">
      <c r="A750" s="6"/>
    </row>
    <row r="751" spans="1:1" x14ac:dyDescent="0.25">
      <c r="A751" s="6"/>
    </row>
    <row r="752" spans="1:1" x14ac:dyDescent="0.25">
      <c r="A752" s="6"/>
    </row>
    <row r="753" spans="1:1" x14ac:dyDescent="0.25">
      <c r="A753" s="6"/>
    </row>
    <row r="754" spans="1:1" x14ac:dyDescent="0.25">
      <c r="A754" s="6"/>
    </row>
    <row r="755" spans="1:1" x14ac:dyDescent="0.25">
      <c r="A755" s="6"/>
    </row>
    <row r="756" spans="1:1" x14ac:dyDescent="0.25">
      <c r="A756" s="6"/>
    </row>
    <row r="757" spans="1:1" x14ac:dyDescent="0.25">
      <c r="A757" s="6"/>
    </row>
    <row r="758" spans="1:1" x14ac:dyDescent="0.25">
      <c r="A758" s="6"/>
    </row>
    <row r="759" spans="1:1" x14ac:dyDescent="0.25">
      <c r="A759" s="6"/>
    </row>
    <row r="760" spans="1:1" x14ac:dyDescent="0.25">
      <c r="A760" s="6"/>
    </row>
    <row r="761" spans="1:1" x14ac:dyDescent="0.25">
      <c r="A761" s="6"/>
    </row>
    <row r="762" spans="1:1" x14ac:dyDescent="0.25">
      <c r="A762" s="6"/>
    </row>
    <row r="763" spans="1:1" x14ac:dyDescent="0.25">
      <c r="A763" s="6"/>
    </row>
    <row r="764" spans="1:1" x14ac:dyDescent="0.25">
      <c r="A764" s="6"/>
    </row>
    <row r="765" spans="1:1" x14ac:dyDescent="0.25">
      <c r="A765" s="6"/>
    </row>
    <row r="766" spans="1:1" x14ac:dyDescent="0.25">
      <c r="A766" s="6"/>
    </row>
    <row r="767" spans="1:1" x14ac:dyDescent="0.25">
      <c r="A767" s="6"/>
    </row>
    <row r="768" spans="1:1" x14ac:dyDescent="0.25">
      <c r="A768" s="6"/>
    </row>
    <row r="769" spans="1:1" x14ac:dyDescent="0.25">
      <c r="A769" s="6"/>
    </row>
    <row r="770" spans="1:1" x14ac:dyDescent="0.25">
      <c r="A770" s="6"/>
    </row>
    <row r="771" spans="1:1" x14ac:dyDescent="0.25">
      <c r="A771" s="6"/>
    </row>
    <row r="772" spans="1:1" x14ac:dyDescent="0.25">
      <c r="A772" s="6"/>
    </row>
    <row r="773" spans="1:1" x14ac:dyDescent="0.25">
      <c r="A773" s="6"/>
    </row>
    <row r="774" spans="1:1" x14ac:dyDescent="0.25">
      <c r="A774" s="6"/>
    </row>
    <row r="775" spans="1:1" x14ac:dyDescent="0.25">
      <c r="A775" s="6"/>
    </row>
    <row r="776" spans="1:1" x14ac:dyDescent="0.25">
      <c r="A776" s="6"/>
    </row>
    <row r="777" spans="1:1" x14ac:dyDescent="0.25">
      <c r="A777" s="6"/>
    </row>
    <row r="778" spans="1:1" x14ac:dyDescent="0.25">
      <c r="A778" s="6"/>
    </row>
    <row r="779" spans="1:1" x14ac:dyDescent="0.25">
      <c r="A779" s="6"/>
    </row>
    <row r="780" spans="1:1" x14ac:dyDescent="0.25">
      <c r="A780" s="6"/>
    </row>
    <row r="781" spans="1:1" x14ac:dyDescent="0.25">
      <c r="A781" s="6"/>
    </row>
    <row r="782" spans="1:1" x14ac:dyDescent="0.25">
      <c r="A782" s="6"/>
    </row>
    <row r="783" spans="1:1" x14ac:dyDescent="0.25">
      <c r="A783" s="6"/>
    </row>
    <row r="784" spans="1:1" x14ac:dyDescent="0.25">
      <c r="A784" s="6"/>
    </row>
    <row r="785" spans="1:1" x14ac:dyDescent="0.25">
      <c r="A785" s="6"/>
    </row>
    <row r="786" spans="1:1" x14ac:dyDescent="0.25">
      <c r="A786" s="6"/>
    </row>
    <row r="787" spans="1:1" x14ac:dyDescent="0.25">
      <c r="A787" s="6"/>
    </row>
    <row r="788" spans="1:1" x14ac:dyDescent="0.25">
      <c r="A788" s="6"/>
    </row>
    <row r="789" spans="1:1" x14ac:dyDescent="0.25">
      <c r="A789" s="6"/>
    </row>
    <row r="790" spans="1:1" x14ac:dyDescent="0.25">
      <c r="A790" s="6"/>
    </row>
    <row r="791" spans="1:1" x14ac:dyDescent="0.25">
      <c r="A791" s="6"/>
    </row>
    <row r="792" spans="1:1" x14ac:dyDescent="0.25">
      <c r="A792" s="6"/>
    </row>
    <row r="793" spans="1:1" x14ac:dyDescent="0.25">
      <c r="A793" s="6"/>
    </row>
    <row r="794" spans="1:1" x14ac:dyDescent="0.25">
      <c r="A794" s="6"/>
    </row>
    <row r="795" spans="1:1" x14ac:dyDescent="0.25">
      <c r="A795" s="6"/>
    </row>
    <row r="796" spans="1:1" x14ac:dyDescent="0.25">
      <c r="A796" s="6"/>
    </row>
    <row r="797" spans="1:1" x14ac:dyDescent="0.25">
      <c r="A797" s="6"/>
    </row>
    <row r="798" spans="1:1" x14ac:dyDescent="0.25">
      <c r="A798" s="6"/>
    </row>
    <row r="799" spans="1:1" x14ac:dyDescent="0.25">
      <c r="A799" s="6"/>
    </row>
    <row r="800" spans="1:1" x14ac:dyDescent="0.25">
      <c r="A800" s="6"/>
    </row>
    <row r="801" spans="1:9" x14ac:dyDescent="0.25">
      <c r="A801" s="6"/>
    </row>
    <row r="802" spans="1:9" x14ac:dyDescent="0.25">
      <c r="A802" s="6"/>
    </row>
    <row r="803" spans="1:9" x14ac:dyDescent="0.25">
      <c r="A803" s="6"/>
    </row>
    <row r="804" spans="1:9" x14ac:dyDescent="0.25">
      <c r="A804" s="6"/>
    </row>
    <row r="805" spans="1:9" x14ac:dyDescent="0.25">
      <c r="A805" s="6"/>
    </row>
    <row r="806" spans="1:9" x14ac:dyDescent="0.25">
      <c r="A806" s="6"/>
    </row>
    <row r="807" spans="1:9" x14ac:dyDescent="0.25">
      <c r="A807" s="6"/>
    </row>
    <row r="808" spans="1:9" x14ac:dyDescent="0.25">
      <c r="A808" s="6"/>
    </row>
    <row r="809" spans="1:9" x14ac:dyDescent="0.25">
      <c r="A809" s="6"/>
    </row>
    <row r="814" spans="1:9" x14ac:dyDescent="0.25">
      <c r="H814" s="7"/>
      <c r="I814" s="7"/>
    </row>
  </sheetData>
  <protectedRanges>
    <protectedRange sqref="D121:I123" name="Range1_2"/>
  </protectedRanges>
  <mergeCells count="14">
    <mergeCell ref="D121:F121"/>
    <mergeCell ref="G121:I121"/>
    <mergeCell ref="D122:F122"/>
    <mergeCell ref="G122:I122"/>
    <mergeCell ref="D123:F123"/>
    <mergeCell ref="G123:I123"/>
    <mergeCell ref="B7:E7"/>
    <mergeCell ref="F118:G118"/>
    <mergeCell ref="H118:I118"/>
    <mergeCell ref="A1:F1"/>
    <mergeCell ref="A2:F2"/>
    <mergeCell ref="A3:F3"/>
    <mergeCell ref="A4:F4"/>
    <mergeCell ref="B6:E6"/>
  </mergeCells>
  <printOptions horizontalCentered="1"/>
  <pageMargins left="0.15748031496062992" right="3.937007874015748E-2" top="0.19685039370078741" bottom="0.31496062992125984" header="0.15748031496062992" footer="0.15748031496062992"/>
  <pageSetup paperSize="9" scale="60" orientation="landscape" r:id="rId1"/>
  <headerFooter>
    <oddFooter>&amp;A&amp;RPage &amp;P</oddFooter>
  </headerFooter>
  <legacyDrawingHF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90939AF-C663-4D55-9E16-4B7DB815E575}">
          <x14:formula1>
            <xm:f>setari!$C$1:$C$3</xm:f>
          </x14:formula1>
          <xm:sqref>G6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5">
    <tabColor rgb="FFFF7D7D"/>
  </sheetPr>
  <dimension ref="A1:J28"/>
  <sheetViews>
    <sheetView view="pageBreakPreview" zoomScaleNormal="100" zoomScaleSheetLayoutView="100" workbookViewId="0">
      <selection activeCell="A16" sqref="A16"/>
    </sheetView>
  </sheetViews>
  <sheetFormatPr defaultColWidth="9.140625" defaultRowHeight="14.25" x14ac:dyDescent="0.25"/>
  <cols>
    <col min="1" max="1" width="55.85546875" style="1" customWidth="1"/>
    <col min="2" max="2" width="21.140625" style="1" customWidth="1"/>
    <col min="3" max="3" width="19.42578125" style="1" customWidth="1"/>
    <col min="4" max="4" width="12.28515625" style="1" customWidth="1"/>
    <col min="5" max="5" width="12.7109375" style="1" customWidth="1"/>
    <col min="6" max="16384" width="9.140625" style="1"/>
  </cols>
  <sheetData>
    <row r="1" spans="1:10" s="4" customFormat="1" ht="15" customHeight="1" x14ac:dyDescent="0.25">
      <c r="A1" s="237">
        <f>'1. Buget detaliat subvenție'!A1</f>
        <v>0</v>
      </c>
      <c r="B1" s="237"/>
      <c r="C1" s="237"/>
      <c r="D1" s="237"/>
      <c r="E1" s="237"/>
      <c r="F1" s="237"/>
    </row>
    <row r="2" spans="1:10" s="4" customFormat="1" ht="15" customHeight="1" x14ac:dyDescent="0.25">
      <c r="A2" s="237"/>
      <c r="B2" s="237"/>
      <c r="C2" s="237"/>
      <c r="D2" s="237"/>
      <c r="E2" s="237"/>
      <c r="F2" s="237"/>
    </row>
    <row r="3" spans="1:10" s="4" customFormat="1" ht="15" customHeight="1" x14ac:dyDescent="0.25">
      <c r="A3" s="237">
        <f>'1. Buget detaliat subvenție'!A3</f>
        <v>0</v>
      </c>
      <c r="B3" s="237"/>
      <c r="C3" s="237"/>
      <c r="D3" s="237"/>
      <c r="E3" s="237"/>
      <c r="F3" s="237"/>
    </row>
    <row r="4" spans="1:10" s="4" customFormat="1" ht="15" customHeight="1" x14ac:dyDescent="0.25">
      <c r="A4" s="237">
        <f>'1. Buget detaliat subvenție'!A4</f>
        <v>0</v>
      </c>
      <c r="B4" s="237"/>
      <c r="C4" s="237"/>
      <c r="D4" s="237"/>
      <c r="E4" s="237"/>
      <c r="F4" s="237"/>
    </row>
    <row r="5" spans="1:10" s="4" customFormat="1" ht="15" customHeight="1" x14ac:dyDescent="0.25">
      <c r="A5" s="21"/>
      <c r="B5" s="21"/>
      <c r="C5" s="21"/>
      <c r="D5" s="21"/>
      <c r="E5" s="21"/>
      <c r="F5" s="21"/>
    </row>
    <row r="6" spans="1:10" s="4" customFormat="1" ht="15" customHeight="1" x14ac:dyDescent="0.25">
      <c r="A6" s="21"/>
      <c r="B6" s="21"/>
      <c r="C6" s="21"/>
      <c r="D6" s="21"/>
      <c r="E6" s="21"/>
      <c r="F6" s="21"/>
    </row>
    <row r="7" spans="1:10" ht="15.75" x14ac:dyDescent="0.25">
      <c r="A7" s="25" t="s">
        <v>36</v>
      </c>
      <c r="B7" s="9" t="s">
        <v>29</v>
      </c>
      <c r="C7" s="10" t="s">
        <v>31</v>
      </c>
    </row>
    <row r="8" spans="1:10" ht="33" customHeight="1" x14ac:dyDescent="0.25">
      <c r="A8" s="11" t="s">
        <v>28</v>
      </c>
      <c r="B8" s="12">
        <f>B9+B10</f>
        <v>0</v>
      </c>
      <c r="C8" s="11" t="e">
        <f>B8/B8*115</f>
        <v>#DIV/0!</v>
      </c>
    </row>
    <row r="9" spans="1:10" ht="33" customHeight="1" x14ac:dyDescent="0.25">
      <c r="A9" s="13" t="s">
        <v>0</v>
      </c>
      <c r="B9" s="14">
        <f>'1. Buget detaliat subvenție'!F116</f>
        <v>0</v>
      </c>
      <c r="C9" s="15" t="e">
        <f>B9/B9*100</f>
        <v>#DIV/0!</v>
      </c>
    </row>
    <row r="10" spans="1:10" ht="33" customHeight="1" x14ac:dyDescent="0.25">
      <c r="A10" s="16" t="s">
        <v>30</v>
      </c>
      <c r="B10" s="17">
        <f>'1. Buget detaliat subvenție'!G116</f>
        <v>0</v>
      </c>
      <c r="C10" s="18" t="e">
        <f>B10/B9*100</f>
        <v>#DIV/0!</v>
      </c>
    </row>
    <row r="11" spans="1:10" ht="15.75" x14ac:dyDescent="0.25">
      <c r="A11" s="19"/>
      <c r="B11" s="19"/>
      <c r="C11" s="19"/>
    </row>
    <row r="12" spans="1:10" ht="15.75" x14ac:dyDescent="0.25">
      <c r="A12" s="19"/>
      <c r="B12" s="19"/>
      <c r="C12" s="19"/>
    </row>
    <row r="13" spans="1:10" ht="34.15" customHeight="1" x14ac:dyDescent="0.25">
      <c r="A13" s="236" t="s">
        <v>206</v>
      </c>
      <c r="B13" s="236"/>
      <c r="C13" s="236"/>
    </row>
    <row r="14" spans="1:10" ht="15.75" x14ac:dyDescent="0.25">
      <c r="A14" s="19"/>
      <c r="B14" s="19"/>
      <c r="C14" s="19"/>
    </row>
    <row r="15" spans="1:10" s="20" customFormat="1" ht="18" customHeight="1" x14ac:dyDescent="0.2">
      <c r="A15" s="24" t="s">
        <v>139</v>
      </c>
      <c r="B15" s="234">
        <f>'Identificare solicitant'!B11</f>
        <v>0</v>
      </c>
      <c r="C15" s="234"/>
      <c r="D15" s="1"/>
      <c r="E15" s="1"/>
      <c r="F15" s="1"/>
      <c r="G15" s="1"/>
      <c r="H15" s="1"/>
      <c r="I15" s="1"/>
      <c r="J15" s="1"/>
    </row>
    <row r="16" spans="1:10" s="20" customFormat="1" ht="18" customHeight="1" x14ac:dyDescent="0.2">
      <c r="A16" s="24" t="s">
        <v>94</v>
      </c>
      <c r="B16" s="234"/>
      <c r="C16" s="234"/>
      <c r="D16" s="1"/>
      <c r="E16" s="1"/>
      <c r="F16" s="1"/>
      <c r="G16" s="1"/>
      <c r="H16" s="1"/>
      <c r="I16" s="1"/>
      <c r="J16" s="1"/>
    </row>
    <row r="17" spans="1:10" s="20" customFormat="1" ht="18" customHeight="1" x14ac:dyDescent="0.2">
      <c r="A17" s="24" t="s">
        <v>93</v>
      </c>
      <c r="B17" s="235">
        <f>'Identificare solicitant'!B12</f>
        <v>0</v>
      </c>
      <c r="C17" s="235"/>
      <c r="D17" s="1"/>
      <c r="E17" s="1"/>
      <c r="F17" s="1"/>
      <c r="G17" s="1"/>
      <c r="H17" s="1"/>
      <c r="I17" s="1"/>
      <c r="J17" s="1"/>
    </row>
    <row r="18" spans="1:10" x14ac:dyDescent="0.25">
      <c r="A18" s="23"/>
      <c r="B18" s="22"/>
      <c r="C18" s="22"/>
    </row>
    <row r="28" spans="1:10" x14ac:dyDescent="0.25">
      <c r="A28" s="8"/>
    </row>
  </sheetData>
  <mergeCells count="8">
    <mergeCell ref="B15:C15"/>
    <mergeCell ref="B16:C16"/>
    <mergeCell ref="B17:C17"/>
    <mergeCell ref="A13:C13"/>
    <mergeCell ref="A1:F1"/>
    <mergeCell ref="A2:F2"/>
    <mergeCell ref="A3:F3"/>
    <mergeCell ref="A4:F4"/>
  </mergeCells>
  <pageMargins left="0.62" right="0.18" top="1.65" bottom="0.75" header="0.3" footer="0.3"/>
  <pageSetup orientation="landscape" r:id="rId1"/>
  <headerFooter>
    <oddHeader>&amp;L&amp;G</oddHeader>
    <oddFooter>&amp;A&amp;RPage &amp;P</oddFooter>
  </headerFooter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63A795-5701-4F0F-A9DA-9771CAA469D9}">
  <sheetPr>
    <tabColor rgb="FFAFCAFF"/>
  </sheetPr>
  <dimension ref="A3:E8"/>
  <sheetViews>
    <sheetView tabSelected="1" zoomScaleNormal="100" workbookViewId="0">
      <selection activeCell="I25" sqref="I25"/>
    </sheetView>
  </sheetViews>
  <sheetFormatPr defaultRowHeight="15" x14ac:dyDescent="0.25"/>
  <cols>
    <col min="1" max="1" width="15.42578125" customWidth="1"/>
    <col min="2" max="2" width="18.5703125" customWidth="1"/>
    <col min="3" max="3" width="11.7109375" customWidth="1"/>
    <col min="4" max="4" width="12.5703125" customWidth="1"/>
    <col min="5" max="5" width="13.42578125" customWidth="1"/>
  </cols>
  <sheetData>
    <row r="3" spans="1:5" ht="33.75" customHeight="1" x14ac:dyDescent="0.25">
      <c r="A3" s="239" t="s">
        <v>228</v>
      </c>
      <c r="B3" s="240"/>
      <c r="C3" s="240"/>
      <c r="D3" s="240"/>
      <c r="E3" s="240"/>
    </row>
    <row r="4" spans="1:5" x14ac:dyDescent="0.25">
      <c r="A4" s="241" t="s">
        <v>188</v>
      </c>
      <c r="B4" s="242"/>
      <c r="C4" s="242"/>
      <c r="D4" s="242"/>
      <c r="E4" s="242"/>
    </row>
    <row r="5" spans="1:5" ht="43.9" customHeight="1" x14ac:dyDescent="0.25">
      <c r="A5" s="243" t="s">
        <v>189</v>
      </c>
      <c r="B5" s="244"/>
      <c r="C5" s="245" t="s">
        <v>208</v>
      </c>
      <c r="D5" s="246"/>
      <c r="E5" s="246"/>
    </row>
    <row r="6" spans="1:5" ht="60" x14ac:dyDescent="0.25">
      <c r="A6" s="56" t="s">
        <v>190</v>
      </c>
      <c r="B6" s="56" t="s">
        <v>207</v>
      </c>
      <c r="C6" s="59" t="s">
        <v>191</v>
      </c>
      <c r="D6" s="59" t="s">
        <v>192</v>
      </c>
      <c r="E6" s="59" t="s">
        <v>193</v>
      </c>
    </row>
    <row r="7" spans="1:5" x14ac:dyDescent="0.25">
      <c r="A7" s="238">
        <f>'1. Buget detaliat subvenție'!F116</f>
        <v>0</v>
      </c>
      <c r="B7" s="57">
        <v>0.8</v>
      </c>
      <c r="C7" s="60">
        <v>0.8</v>
      </c>
      <c r="D7" s="64">
        <v>1</v>
      </c>
      <c r="E7" s="60">
        <v>0.2</v>
      </c>
    </row>
    <row r="8" spans="1:5" x14ac:dyDescent="0.25">
      <c r="A8" s="238"/>
      <c r="B8" s="58">
        <f>A7*B7</f>
        <v>0</v>
      </c>
      <c r="C8" s="61">
        <f>80%*B8</f>
        <v>0</v>
      </c>
      <c r="D8" s="61">
        <f>'1. Buget detaliat subvenție'!G116</f>
        <v>0</v>
      </c>
      <c r="E8" s="61">
        <f>A7*E7</f>
        <v>0</v>
      </c>
    </row>
  </sheetData>
  <mergeCells count="5">
    <mergeCell ref="A7:A8"/>
    <mergeCell ref="A3:E3"/>
    <mergeCell ref="A4:E4"/>
    <mergeCell ref="A5:B5"/>
    <mergeCell ref="C5:E5"/>
  </mergeCells>
  <pageMargins left="0.7" right="0.7" top="0.75" bottom="0.75" header="0.3" footer="0.3"/>
  <pageSetup paperSize="9" scale="7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C000"/>
  </sheetPr>
  <dimension ref="A1:AM35"/>
  <sheetViews>
    <sheetView view="pageBreakPreview" topLeftCell="A16" zoomScaleNormal="75" zoomScaleSheetLayoutView="100" workbookViewId="0">
      <selection activeCell="D35" sqref="D35:G35"/>
    </sheetView>
  </sheetViews>
  <sheetFormatPr defaultRowHeight="15" x14ac:dyDescent="0.25"/>
  <cols>
    <col min="1" max="1" width="8.140625" customWidth="1"/>
    <col min="2" max="2" width="25.7109375" customWidth="1"/>
    <col min="4" max="4" width="19.28515625" customWidth="1"/>
    <col min="6" max="6" width="9.42578125" customWidth="1"/>
    <col min="7" max="7" width="1.85546875" customWidth="1"/>
    <col min="9" max="13" width="9" bestFit="1" customWidth="1"/>
    <col min="14" max="18" width="9.28515625" bestFit="1" customWidth="1"/>
    <col min="19" max="19" width="10.28515625" customWidth="1"/>
    <col min="20" max="20" width="9" bestFit="1" customWidth="1"/>
    <col min="21" max="23" width="9.28515625" bestFit="1" customWidth="1"/>
    <col min="24" max="25" width="9" bestFit="1" customWidth="1"/>
    <col min="26" max="36" width="9.28515625" bestFit="1" customWidth="1"/>
    <col min="37" max="37" width="9" bestFit="1" customWidth="1"/>
    <col min="38" max="39" width="9.28515625" bestFit="1" customWidth="1"/>
  </cols>
  <sheetData>
    <row r="1" spans="1:39" x14ac:dyDescent="0.25">
      <c r="A1" s="237">
        <f>'Identificare solicitant'!B6</f>
        <v>0</v>
      </c>
      <c r="B1" s="237"/>
      <c r="C1" s="237"/>
      <c r="D1" s="237"/>
      <c r="E1" s="237"/>
      <c r="F1" s="237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</row>
    <row r="2" spans="1:39" x14ac:dyDescent="0.25">
      <c r="A2" s="237">
        <f>'Identificare solicitant'!B7</f>
        <v>0</v>
      </c>
      <c r="B2" s="237"/>
      <c r="C2" s="237"/>
      <c r="D2" s="237"/>
      <c r="E2" s="237"/>
      <c r="F2" s="237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</row>
    <row r="3" spans="1:39" x14ac:dyDescent="0.25">
      <c r="A3" s="237">
        <f>'Identificare solicitant'!B8</f>
        <v>0</v>
      </c>
      <c r="B3" s="237"/>
      <c r="C3" s="237"/>
      <c r="D3" s="237"/>
      <c r="E3" s="237"/>
      <c r="F3" s="237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</row>
    <row r="4" spans="1:39" x14ac:dyDescent="0.25">
      <c r="A4" s="237">
        <f>'Identificare solicitant'!B11</f>
        <v>0</v>
      </c>
      <c r="B4" s="237"/>
      <c r="C4" s="237"/>
      <c r="D4" s="237"/>
      <c r="E4" s="237"/>
      <c r="F4" s="237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</row>
    <row r="6" spans="1:39" ht="38.25" x14ac:dyDescent="0.25">
      <c r="A6" s="247" t="s">
        <v>35</v>
      </c>
      <c r="B6" s="247"/>
      <c r="C6" s="247" t="s">
        <v>20</v>
      </c>
      <c r="D6" s="247"/>
      <c r="E6" s="44" t="s">
        <v>21</v>
      </c>
      <c r="F6" s="44" t="s">
        <v>95</v>
      </c>
      <c r="H6" s="38"/>
      <c r="I6" s="38" t="s">
        <v>22</v>
      </c>
      <c r="J6" s="38" t="s">
        <v>23</v>
      </c>
      <c r="K6" s="38" t="s">
        <v>24</v>
      </c>
      <c r="L6" s="38" t="s">
        <v>3</v>
      </c>
      <c r="M6" s="38" t="s">
        <v>4</v>
      </c>
      <c r="N6" s="38" t="s">
        <v>25</v>
      </c>
      <c r="O6" s="38" t="s">
        <v>5</v>
      </c>
      <c r="P6" s="38" t="s">
        <v>6</v>
      </c>
      <c r="Q6" s="38" t="s">
        <v>7</v>
      </c>
      <c r="R6" s="38" t="s">
        <v>8</v>
      </c>
      <c r="S6" s="38" t="s">
        <v>9</v>
      </c>
      <c r="T6" s="38" t="s">
        <v>10</v>
      </c>
      <c r="U6" s="38" t="s">
        <v>11</v>
      </c>
      <c r="V6" s="38" t="s">
        <v>12</v>
      </c>
      <c r="W6" s="38" t="s">
        <v>13</v>
      </c>
      <c r="X6" s="38" t="s">
        <v>14</v>
      </c>
      <c r="Y6" s="38" t="s">
        <v>15</v>
      </c>
      <c r="Z6" s="38" t="s">
        <v>33</v>
      </c>
      <c r="AA6" s="38" t="s">
        <v>16</v>
      </c>
      <c r="AB6" s="38" t="s">
        <v>34</v>
      </c>
      <c r="AC6" s="38" t="s">
        <v>37</v>
      </c>
      <c r="AD6" s="38" t="s">
        <v>17</v>
      </c>
      <c r="AE6" s="38" t="s">
        <v>18</v>
      </c>
      <c r="AF6" s="38" t="s">
        <v>19</v>
      </c>
      <c r="AG6" s="38" t="s">
        <v>178</v>
      </c>
      <c r="AH6" s="38" t="s">
        <v>179</v>
      </c>
      <c r="AI6" s="38" t="s">
        <v>180</v>
      </c>
      <c r="AJ6" s="38" t="s">
        <v>181</v>
      </c>
      <c r="AK6" s="38" t="s">
        <v>182</v>
      </c>
      <c r="AL6" s="38" t="s">
        <v>183</v>
      </c>
      <c r="AM6" s="38" t="s">
        <v>184</v>
      </c>
    </row>
    <row r="7" spans="1:39" x14ac:dyDescent="0.25">
      <c r="A7" s="247" t="s">
        <v>32</v>
      </c>
      <c r="B7" s="254" t="s">
        <v>194</v>
      </c>
      <c r="C7" s="254"/>
      <c r="D7" s="254"/>
      <c r="E7" s="255" t="s">
        <v>169</v>
      </c>
      <c r="F7" s="256">
        <v>100</v>
      </c>
      <c r="H7" s="40" t="s">
        <v>26</v>
      </c>
      <c r="I7" s="41" t="s">
        <v>205</v>
      </c>
      <c r="J7" s="41"/>
      <c r="K7" s="41"/>
      <c r="L7" s="41"/>
      <c r="M7" s="41"/>
      <c r="N7" s="42"/>
      <c r="O7" s="42"/>
      <c r="P7" s="42"/>
      <c r="Q7" s="42"/>
      <c r="R7" s="42"/>
      <c r="S7" s="42"/>
      <c r="T7" s="42"/>
      <c r="U7" s="42"/>
      <c r="V7" s="42"/>
      <c r="W7" s="42"/>
      <c r="X7" s="42"/>
      <c r="Y7" s="42"/>
      <c r="Z7" s="42"/>
      <c r="AA7" s="42"/>
      <c r="AB7" s="42"/>
      <c r="AC7" s="42"/>
      <c r="AD7" s="42"/>
      <c r="AE7" s="42"/>
      <c r="AF7" s="42"/>
      <c r="AG7" s="42"/>
      <c r="AH7" s="42"/>
      <c r="AI7" s="42"/>
      <c r="AJ7" s="42"/>
      <c r="AK7" s="42"/>
      <c r="AL7" s="42"/>
      <c r="AM7" s="42"/>
    </row>
    <row r="8" spans="1:39" x14ac:dyDescent="0.25">
      <c r="A8" s="247"/>
      <c r="B8" s="254"/>
      <c r="C8" s="254"/>
      <c r="D8" s="254"/>
      <c r="E8" s="255"/>
      <c r="F8" s="257"/>
      <c r="H8" s="37" t="s">
        <v>27</v>
      </c>
      <c r="I8" s="41" t="s">
        <v>205</v>
      </c>
      <c r="J8" s="41"/>
      <c r="K8" s="41"/>
      <c r="L8" s="41"/>
      <c r="M8" s="41"/>
      <c r="N8" s="41"/>
      <c r="O8" s="41"/>
      <c r="P8" s="41"/>
      <c r="Q8" s="41"/>
      <c r="R8" s="41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  <c r="AF8" s="41"/>
      <c r="AG8" s="41"/>
      <c r="AH8" s="41"/>
      <c r="AI8" s="41"/>
      <c r="AJ8" s="41"/>
      <c r="AK8" s="41"/>
      <c r="AL8" s="41"/>
      <c r="AM8" s="41"/>
    </row>
    <row r="9" spans="1:39" x14ac:dyDescent="0.25">
      <c r="A9" s="247"/>
      <c r="B9" s="254" t="s">
        <v>195</v>
      </c>
      <c r="C9" s="254"/>
      <c r="D9" s="254"/>
      <c r="E9" s="255" t="s">
        <v>169</v>
      </c>
      <c r="F9" s="255">
        <v>150</v>
      </c>
      <c r="H9" s="40" t="s">
        <v>26</v>
      </c>
      <c r="I9" s="41" t="s">
        <v>205</v>
      </c>
      <c r="J9" s="41"/>
      <c r="K9" s="41"/>
      <c r="L9" s="41"/>
      <c r="M9" s="41"/>
      <c r="N9" s="41"/>
      <c r="O9" s="41"/>
      <c r="P9" s="41"/>
      <c r="Q9" s="41"/>
      <c r="R9" s="41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  <c r="AF9" s="41"/>
      <c r="AG9" s="41"/>
      <c r="AH9" s="41"/>
      <c r="AI9" s="41"/>
      <c r="AJ9" s="41"/>
      <c r="AK9" s="41"/>
      <c r="AL9" s="41"/>
      <c r="AM9" s="41"/>
    </row>
    <row r="10" spans="1:39" x14ac:dyDescent="0.25">
      <c r="A10" s="247"/>
      <c r="B10" s="254"/>
      <c r="C10" s="254"/>
      <c r="D10" s="254"/>
      <c r="E10" s="255"/>
      <c r="F10" s="255"/>
      <c r="H10" s="37" t="s">
        <v>27</v>
      </c>
      <c r="I10" s="41">
        <f>-I13-I1-I1</f>
        <v>0</v>
      </c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</row>
    <row r="11" spans="1:39" x14ac:dyDescent="0.25">
      <c r="A11" s="247"/>
      <c r="B11" s="255" t="s">
        <v>196</v>
      </c>
      <c r="C11" s="254"/>
      <c r="D11" s="254"/>
      <c r="E11" s="255" t="s">
        <v>169</v>
      </c>
      <c r="F11" s="255">
        <v>300</v>
      </c>
      <c r="H11" s="40" t="s">
        <v>26</v>
      </c>
      <c r="I11" s="41">
        <v>0</v>
      </c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</row>
    <row r="12" spans="1:39" ht="32.65" customHeight="1" x14ac:dyDescent="0.25">
      <c r="A12" s="247"/>
      <c r="B12" s="255"/>
      <c r="C12" s="254"/>
      <c r="D12" s="254"/>
      <c r="E12" s="255"/>
      <c r="F12" s="255"/>
      <c r="H12" s="37" t="s">
        <v>27</v>
      </c>
      <c r="I12" s="41">
        <f>+$F$11*I11</f>
        <v>0</v>
      </c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</row>
    <row r="13" spans="1:39" x14ac:dyDescent="0.25">
      <c r="A13" s="247"/>
      <c r="B13" s="255" t="s">
        <v>197</v>
      </c>
      <c r="C13" s="254"/>
      <c r="D13" s="254"/>
      <c r="E13" s="255" t="s">
        <v>169</v>
      </c>
      <c r="F13" s="255">
        <v>80</v>
      </c>
      <c r="H13" s="40" t="s">
        <v>26</v>
      </c>
      <c r="I13" s="41">
        <f>-I17-I17-I33</f>
        <v>0</v>
      </c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</row>
    <row r="14" spans="1:39" x14ac:dyDescent="0.25">
      <c r="A14" s="247"/>
      <c r="B14" s="255"/>
      <c r="C14" s="254"/>
      <c r="D14" s="254"/>
      <c r="E14" s="255"/>
      <c r="F14" s="255"/>
      <c r="H14" s="37" t="s">
        <v>27</v>
      </c>
      <c r="I14" s="51" t="s">
        <v>205</v>
      </c>
      <c r="J14" s="41"/>
      <c r="K14" s="51"/>
      <c r="L14" s="51"/>
      <c r="M14" s="51"/>
      <c r="N14" s="51"/>
      <c r="O14" s="51"/>
      <c r="P14" s="51"/>
      <c r="Q14" s="51"/>
      <c r="R14" s="51"/>
      <c r="S14" s="51"/>
      <c r="T14" s="51"/>
      <c r="U14" s="51"/>
      <c r="V14" s="51"/>
      <c r="W14" s="51"/>
      <c r="X14" s="51"/>
      <c r="Y14" s="51"/>
      <c r="Z14" s="51"/>
      <c r="AA14" s="51"/>
      <c r="AB14" s="51"/>
      <c r="AC14" s="51"/>
      <c r="AD14" s="51"/>
      <c r="AE14" s="51"/>
      <c r="AF14" s="51"/>
      <c r="AG14" s="51"/>
      <c r="AH14" s="51"/>
      <c r="AI14" s="51"/>
      <c r="AJ14" s="51"/>
      <c r="AK14" s="51"/>
      <c r="AL14" s="51"/>
      <c r="AM14" s="51"/>
    </row>
    <row r="15" spans="1:39" x14ac:dyDescent="0.25">
      <c r="A15" s="247"/>
      <c r="B15" s="255" t="s">
        <v>198</v>
      </c>
      <c r="C15" s="254"/>
      <c r="D15" s="254"/>
      <c r="E15" s="255" t="s">
        <v>169</v>
      </c>
      <c r="F15" s="255">
        <v>120</v>
      </c>
      <c r="H15" s="40" t="s">
        <v>26</v>
      </c>
      <c r="I15" s="41"/>
      <c r="J15" s="41"/>
      <c r="K15" s="41"/>
      <c r="L15" s="41"/>
      <c r="M15" s="41"/>
      <c r="N15" s="41"/>
      <c r="O15" s="41"/>
      <c r="P15" s="41"/>
      <c r="Q15" s="41"/>
      <c r="R15" s="41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  <c r="AF15" s="41"/>
      <c r="AG15" s="41"/>
      <c r="AH15" s="41"/>
      <c r="AI15" s="41"/>
      <c r="AJ15" s="41"/>
      <c r="AK15" s="41"/>
      <c r="AL15" s="41"/>
      <c r="AM15" s="41"/>
    </row>
    <row r="16" spans="1:39" x14ac:dyDescent="0.25">
      <c r="A16" s="247"/>
      <c r="B16" s="255"/>
      <c r="C16" s="254"/>
      <c r="D16" s="254"/>
      <c r="E16" s="255"/>
      <c r="F16" s="255"/>
      <c r="H16" s="37" t="s">
        <v>27</v>
      </c>
      <c r="I16" s="41">
        <f>+$F$15*I15</f>
        <v>0</v>
      </c>
      <c r="J16" s="41"/>
      <c r="K16" s="41"/>
      <c r="L16" s="41"/>
      <c r="M16" s="41"/>
      <c r="N16" s="41"/>
      <c r="O16" s="41"/>
      <c r="P16" s="41"/>
      <c r="Q16" s="41"/>
      <c r="R16" s="41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  <c r="AF16" s="41"/>
      <c r="AG16" s="41"/>
      <c r="AH16" s="41"/>
      <c r="AI16" s="41"/>
      <c r="AJ16" s="41"/>
      <c r="AK16" s="41"/>
      <c r="AL16" s="41"/>
      <c r="AM16" s="41"/>
    </row>
    <row r="17" spans="1:39" x14ac:dyDescent="0.25">
      <c r="A17" s="247"/>
      <c r="B17" s="255" t="s">
        <v>199</v>
      </c>
      <c r="C17" s="254"/>
      <c r="D17" s="254"/>
      <c r="E17" s="255" t="s">
        <v>169</v>
      </c>
      <c r="F17" s="255">
        <v>20</v>
      </c>
      <c r="H17" s="40" t="s">
        <v>26</v>
      </c>
      <c r="I17" s="41">
        <f t="shared" ref="I17:I26" si="0">+$F$15*I16</f>
        <v>0</v>
      </c>
      <c r="J17" s="41"/>
      <c r="K17" s="41"/>
      <c r="L17" s="41"/>
      <c r="M17" s="41"/>
      <c r="N17" s="41"/>
      <c r="O17" s="41"/>
      <c r="P17" s="41"/>
      <c r="Q17" s="41"/>
      <c r="R17" s="41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  <c r="AF17" s="41"/>
      <c r="AG17" s="41"/>
      <c r="AH17" s="41"/>
      <c r="AI17" s="41"/>
      <c r="AJ17" s="41"/>
      <c r="AK17" s="41"/>
      <c r="AL17" s="41"/>
      <c r="AM17" s="41"/>
    </row>
    <row r="18" spans="1:39" x14ac:dyDescent="0.25">
      <c r="A18" s="247"/>
      <c r="B18" s="255"/>
      <c r="C18" s="254"/>
      <c r="D18" s="254"/>
      <c r="E18" s="255"/>
      <c r="F18" s="255"/>
      <c r="H18" s="37" t="s">
        <v>27</v>
      </c>
      <c r="I18" s="41">
        <f t="shared" si="0"/>
        <v>0</v>
      </c>
      <c r="J18" s="41"/>
      <c r="K18" s="41"/>
      <c r="L18" s="41"/>
      <c r="M18" s="41"/>
      <c r="N18" s="41"/>
      <c r="O18" s="41"/>
      <c r="P18" s="41"/>
      <c r="Q18" s="41"/>
      <c r="R18" s="41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  <c r="AF18" s="41"/>
      <c r="AG18" s="41"/>
      <c r="AH18" s="41"/>
      <c r="AI18" s="41"/>
      <c r="AJ18" s="41"/>
      <c r="AK18" s="41"/>
      <c r="AL18" s="41"/>
      <c r="AM18" s="41"/>
    </row>
    <row r="19" spans="1:39" x14ac:dyDescent="0.25">
      <c r="A19" s="247"/>
      <c r="B19" s="255" t="s">
        <v>200</v>
      </c>
      <c r="C19" s="254"/>
      <c r="D19" s="254"/>
      <c r="E19" s="255" t="s">
        <v>169</v>
      </c>
      <c r="F19" s="255">
        <v>15</v>
      </c>
      <c r="H19" s="40" t="s">
        <v>26</v>
      </c>
      <c r="I19" s="41">
        <f t="shared" si="0"/>
        <v>0</v>
      </c>
      <c r="J19" s="41"/>
      <c r="K19" s="41"/>
      <c r="L19" s="41"/>
      <c r="M19" s="41"/>
      <c r="N19" s="41"/>
      <c r="O19" s="41"/>
      <c r="P19" s="41"/>
      <c r="Q19" s="41"/>
      <c r="R19" s="41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  <c r="AF19" s="41"/>
      <c r="AG19" s="41"/>
      <c r="AH19" s="41"/>
      <c r="AI19" s="41"/>
      <c r="AJ19" s="41"/>
      <c r="AK19" s="41"/>
      <c r="AL19" s="41"/>
      <c r="AM19" s="41"/>
    </row>
    <row r="20" spans="1:39" x14ac:dyDescent="0.25">
      <c r="A20" s="247"/>
      <c r="B20" s="255"/>
      <c r="C20" s="254"/>
      <c r="D20" s="254"/>
      <c r="E20" s="255"/>
      <c r="F20" s="255"/>
      <c r="H20" s="37" t="s">
        <v>27</v>
      </c>
      <c r="I20" s="41">
        <f t="shared" si="0"/>
        <v>0</v>
      </c>
      <c r="J20" s="41"/>
      <c r="K20" s="41"/>
      <c r="L20" s="41"/>
      <c r="M20" s="41"/>
      <c r="N20" s="41"/>
      <c r="O20" s="41"/>
      <c r="P20" s="41"/>
      <c r="Q20" s="41"/>
      <c r="R20" s="41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  <c r="AF20" s="41"/>
      <c r="AG20" s="41"/>
      <c r="AH20" s="41"/>
      <c r="AI20" s="41"/>
      <c r="AJ20" s="41"/>
      <c r="AK20" s="41"/>
      <c r="AL20" s="41"/>
      <c r="AM20" s="41"/>
    </row>
    <row r="21" spans="1:39" x14ac:dyDescent="0.25">
      <c r="A21" s="247"/>
      <c r="B21" s="255" t="s">
        <v>201</v>
      </c>
      <c r="C21" s="254"/>
      <c r="D21" s="254"/>
      <c r="E21" s="255" t="s">
        <v>169</v>
      </c>
      <c r="F21" s="255">
        <v>50</v>
      </c>
      <c r="H21" s="40" t="s">
        <v>26</v>
      </c>
      <c r="I21" s="41">
        <f t="shared" si="0"/>
        <v>0</v>
      </c>
      <c r="J21" s="41"/>
      <c r="K21" s="41"/>
      <c r="L21" s="41"/>
      <c r="M21" s="41"/>
      <c r="N21" s="41"/>
      <c r="O21" s="41"/>
      <c r="P21" s="41"/>
      <c r="Q21" s="41"/>
      <c r="R21" s="41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  <c r="AF21" s="41"/>
      <c r="AG21" s="41"/>
      <c r="AH21" s="41"/>
      <c r="AI21" s="41"/>
      <c r="AJ21" s="41"/>
      <c r="AK21" s="41"/>
      <c r="AL21" s="41"/>
      <c r="AM21" s="41"/>
    </row>
    <row r="22" spans="1:39" x14ac:dyDescent="0.25">
      <c r="A22" s="247"/>
      <c r="B22" s="255"/>
      <c r="C22" s="254"/>
      <c r="D22" s="254"/>
      <c r="E22" s="255"/>
      <c r="F22" s="255"/>
      <c r="H22" s="37" t="s">
        <v>27</v>
      </c>
      <c r="I22" s="41">
        <f t="shared" si="0"/>
        <v>0</v>
      </c>
      <c r="J22" s="41"/>
      <c r="K22" s="41"/>
      <c r="L22" s="41"/>
      <c r="M22" s="41"/>
      <c r="N22" s="41"/>
      <c r="O22" s="41"/>
      <c r="P22" s="41"/>
      <c r="Q22" s="41"/>
      <c r="R22" s="41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  <c r="AF22" s="41"/>
      <c r="AG22" s="41"/>
      <c r="AH22" s="41"/>
      <c r="AI22" s="41"/>
      <c r="AJ22" s="41"/>
      <c r="AK22" s="41"/>
      <c r="AL22" s="41"/>
      <c r="AM22" s="41"/>
    </row>
    <row r="23" spans="1:39" x14ac:dyDescent="0.25">
      <c r="A23" s="247"/>
      <c r="B23" s="255" t="s">
        <v>202</v>
      </c>
      <c r="C23" s="254"/>
      <c r="D23" s="254"/>
      <c r="E23" s="255" t="s">
        <v>169</v>
      </c>
      <c r="F23" s="255">
        <v>75</v>
      </c>
      <c r="H23" s="40" t="s">
        <v>26</v>
      </c>
      <c r="I23" s="41">
        <f t="shared" si="0"/>
        <v>0</v>
      </c>
      <c r="J23" s="41"/>
      <c r="K23" s="41"/>
      <c r="L23" s="41"/>
      <c r="M23" s="41"/>
      <c r="N23" s="41"/>
      <c r="O23" s="41"/>
      <c r="P23" s="41"/>
      <c r="Q23" s="41"/>
      <c r="R23" s="41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  <c r="AF23" s="41"/>
      <c r="AG23" s="41"/>
      <c r="AH23" s="41"/>
      <c r="AI23" s="41"/>
      <c r="AJ23" s="41"/>
      <c r="AK23" s="41"/>
      <c r="AL23" s="41"/>
      <c r="AM23" s="41"/>
    </row>
    <row r="24" spans="1:39" x14ac:dyDescent="0.25">
      <c r="A24" s="247"/>
      <c r="B24" s="255"/>
      <c r="C24" s="254"/>
      <c r="D24" s="254"/>
      <c r="E24" s="255"/>
      <c r="F24" s="255"/>
      <c r="H24" s="37" t="s">
        <v>27</v>
      </c>
      <c r="I24" s="41">
        <f t="shared" si="0"/>
        <v>0</v>
      </c>
      <c r="J24" s="41"/>
      <c r="K24" s="41"/>
      <c r="L24" s="41"/>
      <c r="M24" s="41"/>
      <c r="N24" s="41"/>
      <c r="O24" s="41"/>
      <c r="P24" s="41"/>
      <c r="Q24" s="41"/>
      <c r="R24" s="41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  <c r="AF24" s="41"/>
      <c r="AG24" s="41"/>
      <c r="AH24" s="41"/>
      <c r="AI24" s="41"/>
      <c r="AJ24" s="41"/>
      <c r="AK24" s="41"/>
      <c r="AL24" s="41"/>
      <c r="AM24" s="41"/>
    </row>
    <row r="25" spans="1:39" x14ac:dyDescent="0.25">
      <c r="A25" s="247"/>
      <c r="B25" s="255" t="s">
        <v>203</v>
      </c>
      <c r="C25" s="254"/>
      <c r="D25" s="254"/>
      <c r="E25" s="255" t="s">
        <v>169</v>
      </c>
      <c r="F25" s="255">
        <v>95</v>
      </c>
      <c r="H25" s="40" t="s">
        <v>26</v>
      </c>
      <c r="I25" s="41">
        <f t="shared" si="0"/>
        <v>0</v>
      </c>
      <c r="J25" s="41"/>
      <c r="K25" s="41"/>
      <c r="L25" s="41"/>
      <c r="M25" s="41"/>
      <c r="N25" s="41"/>
      <c r="O25" s="41"/>
      <c r="P25" s="41"/>
      <c r="Q25" s="41"/>
      <c r="R25" s="41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  <c r="AF25" s="41"/>
      <c r="AG25" s="41"/>
      <c r="AH25" s="41"/>
      <c r="AI25" s="41"/>
      <c r="AJ25" s="41"/>
      <c r="AK25" s="41"/>
      <c r="AL25" s="41"/>
      <c r="AM25" s="41"/>
    </row>
    <row r="26" spans="1:39" x14ac:dyDescent="0.25">
      <c r="A26" s="247"/>
      <c r="B26" s="255"/>
      <c r="C26" s="254"/>
      <c r="D26" s="254"/>
      <c r="E26" s="255"/>
      <c r="F26" s="255"/>
      <c r="H26" s="37" t="s">
        <v>27</v>
      </c>
      <c r="I26" s="41">
        <f t="shared" si="0"/>
        <v>0</v>
      </c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1"/>
      <c r="AL26" s="41"/>
      <c r="AM26" s="41"/>
    </row>
    <row r="27" spans="1:39" x14ac:dyDescent="0.25">
      <c r="A27" s="247"/>
      <c r="B27" s="255" t="s">
        <v>204</v>
      </c>
      <c r="C27" s="254"/>
      <c r="D27" s="254"/>
      <c r="E27" s="255" t="s">
        <v>169</v>
      </c>
      <c r="F27" s="255">
        <v>200</v>
      </c>
      <c r="H27" s="40" t="s">
        <v>26</v>
      </c>
      <c r="I27" s="41">
        <v>0</v>
      </c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</row>
    <row r="28" spans="1:39" x14ac:dyDescent="0.25">
      <c r="A28" s="247"/>
      <c r="B28" s="255"/>
      <c r="C28" s="254"/>
      <c r="D28" s="254"/>
      <c r="E28" s="255"/>
      <c r="F28" s="255"/>
      <c r="H28" s="37" t="s">
        <v>27</v>
      </c>
      <c r="I28" s="41">
        <f>+$F$27*I27</f>
        <v>0</v>
      </c>
      <c r="J28" s="41">
        <f t="shared" ref="J28:Y28" si="1">+$F$27*J27</f>
        <v>0</v>
      </c>
      <c r="K28" s="41">
        <f t="shared" si="1"/>
        <v>0</v>
      </c>
      <c r="L28" s="41">
        <f t="shared" si="1"/>
        <v>0</v>
      </c>
      <c r="M28" s="41">
        <f t="shared" si="1"/>
        <v>0</v>
      </c>
      <c r="N28" s="41">
        <f t="shared" si="1"/>
        <v>0</v>
      </c>
      <c r="O28" s="41">
        <f t="shared" si="1"/>
        <v>0</v>
      </c>
      <c r="P28" s="41">
        <f t="shared" si="1"/>
        <v>0</v>
      </c>
      <c r="Q28" s="41">
        <f t="shared" si="1"/>
        <v>0</v>
      </c>
      <c r="R28" s="41">
        <f t="shared" si="1"/>
        <v>0</v>
      </c>
      <c r="S28" s="41">
        <f t="shared" si="1"/>
        <v>0</v>
      </c>
      <c r="T28" s="41">
        <f t="shared" si="1"/>
        <v>0</v>
      </c>
      <c r="U28" s="41">
        <f t="shared" si="1"/>
        <v>0</v>
      </c>
      <c r="V28" s="41">
        <f t="shared" si="1"/>
        <v>0</v>
      </c>
      <c r="W28" s="41">
        <f t="shared" si="1"/>
        <v>0</v>
      </c>
      <c r="X28" s="41">
        <f t="shared" si="1"/>
        <v>0</v>
      </c>
      <c r="Y28" s="41">
        <f t="shared" si="1"/>
        <v>0</v>
      </c>
      <c r="Z28" s="41"/>
      <c r="AA28" s="41"/>
      <c r="AB28" s="41"/>
      <c r="AC28" s="41"/>
      <c r="AD28" s="41"/>
      <c r="AE28" s="41"/>
      <c r="AF28" s="41"/>
      <c r="AG28" s="41"/>
      <c r="AH28" s="41"/>
      <c r="AI28" s="41"/>
      <c r="AJ28" s="41"/>
      <c r="AK28" s="41"/>
      <c r="AL28" s="41"/>
      <c r="AM28" s="41"/>
    </row>
    <row r="29" spans="1:39" x14ac:dyDescent="0.25">
      <c r="A29" s="39"/>
      <c r="H29" s="43" t="s">
        <v>2</v>
      </c>
      <c r="I29" s="45" t="s">
        <v>205</v>
      </c>
      <c r="J29" s="45">
        <f t="shared" ref="J29:AM29" si="2">J8+J10+J12+J14+J16+J18+J20+J22+J24+J26+J28</f>
        <v>0</v>
      </c>
      <c r="K29" s="45">
        <f t="shared" si="2"/>
        <v>0</v>
      </c>
      <c r="L29" s="45">
        <f t="shared" si="2"/>
        <v>0</v>
      </c>
      <c r="M29" s="45">
        <f t="shared" si="2"/>
        <v>0</v>
      </c>
      <c r="N29" s="45">
        <f t="shared" si="2"/>
        <v>0</v>
      </c>
      <c r="O29" s="45">
        <f t="shared" si="2"/>
        <v>0</v>
      </c>
      <c r="P29" s="45">
        <f t="shared" si="2"/>
        <v>0</v>
      </c>
      <c r="Q29" s="45">
        <f t="shared" si="2"/>
        <v>0</v>
      </c>
      <c r="R29" s="45">
        <f t="shared" si="2"/>
        <v>0</v>
      </c>
      <c r="S29" s="45">
        <f t="shared" si="2"/>
        <v>0</v>
      </c>
      <c r="T29" s="45">
        <f t="shared" si="2"/>
        <v>0</v>
      </c>
      <c r="U29" s="45">
        <f t="shared" si="2"/>
        <v>0</v>
      </c>
      <c r="V29" s="45">
        <f t="shared" si="2"/>
        <v>0</v>
      </c>
      <c r="W29" s="45">
        <f t="shared" si="2"/>
        <v>0</v>
      </c>
      <c r="X29" s="45">
        <f t="shared" si="2"/>
        <v>0</v>
      </c>
      <c r="Y29" s="45">
        <f t="shared" si="2"/>
        <v>0</v>
      </c>
      <c r="Z29" s="45">
        <f t="shared" si="2"/>
        <v>0</v>
      </c>
      <c r="AA29" s="45">
        <f t="shared" si="2"/>
        <v>0</v>
      </c>
      <c r="AB29" s="45">
        <f t="shared" si="2"/>
        <v>0</v>
      </c>
      <c r="AC29" s="45">
        <f t="shared" si="2"/>
        <v>0</v>
      </c>
      <c r="AD29" s="45">
        <f t="shared" si="2"/>
        <v>0</v>
      </c>
      <c r="AE29" s="45">
        <f t="shared" si="2"/>
        <v>0</v>
      </c>
      <c r="AF29" s="45">
        <f t="shared" si="2"/>
        <v>0</v>
      </c>
      <c r="AG29" s="45">
        <f t="shared" si="2"/>
        <v>0</v>
      </c>
      <c r="AH29" s="45">
        <f t="shared" si="2"/>
        <v>0</v>
      </c>
      <c r="AI29" s="45">
        <f t="shared" si="2"/>
        <v>0</v>
      </c>
      <c r="AJ29" s="45">
        <f t="shared" si="2"/>
        <v>0</v>
      </c>
      <c r="AK29" s="45">
        <f t="shared" si="2"/>
        <v>0</v>
      </c>
      <c r="AL29" s="45">
        <f t="shared" si="2"/>
        <v>0</v>
      </c>
      <c r="AM29" s="45">
        <f t="shared" si="2"/>
        <v>0</v>
      </c>
    </row>
    <row r="33" spans="1:7" ht="28.9" customHeight="1" x14ac:dyDescent="0.25">
      <c r="A33" s="248" t="s">
        <v>1</v>
      </c>
      <c r="B33" s="249"/>
      <c r="C33" s="250"/>
      <c r="D33" s="251">
        <f>'Identificare solicitant'!B11</f>
        <v>0</v>
      </c>
      <c r="E33" s="252"/>
      <c r="F33" s="252"/>
      <c r="G33" s="252"/>
    </row>
    <row r="34" spans="1:7" ht="21.6" customHeight="1" x14ac:dyDescent="0.25">
      <c r="A34" s="248" t="s">
        <v>137</v>
      </c>
      <c r="B34" s="249"/>
      <c r="C34" s="250"/>
      <c r="D34" s="252"/>
      <c r="E34" s="252"/>
      <c r="F34" s="252"/>
      <c r="G34" s="252"/>
    </row>
    <row r="35" spans="1:7" ht="25.15" customHeight="1" x14ac:dyDescent="0.25">
      <c r="A35" s="248" t="s">
        <v>138</v>
      </c>
      <c r="B35" s="249"/>
      <c r="C35" s="250"/>
      <c r="D35" s="253">
        <f>'Identificare solicitant'!B12</f>
        <v>0</v>
      </c>
      <c r="E35" s="253"/>
      <c r="F35" s="253"/>
      <c r="G35" s="253"/>
    </row>
  </sheetData>
  <mergeCells count="57">
    <mergeCell ref="B13:B14"/>
    <mergeCell ref="E13:E14"/>
    <mergeCell ref="F13:F14"/>
    <mergeCell ref="E11:E12"/>
    <mergeCell ref="F11:F12"/>
    <mergeCell ref="B11:B12"/>
    <mergeCell ref="E7:E8"/>
    <mergeCell ref="F7:F8"/>
    <mergeCell ref="B9:B10"/>
    <mergeCell ref="E9:E10"/>
    <mergeCell ref="F9:F10"/>
    <mergeCell ref="B7:B8"/>
    <mergeCell ref="E15:E16"/>
    <mergeCell ref="F15:F16"/>
    <mergeCell ref="B17:B18"/>
    <mergeCell ref="E17:E18"/>
    <mergeCell ref="F17:F18"/>
    <mergeCell ref="B15:B16"/>
    <mergeCell ref="B19:B20"/>
    <mergeCell ref="E19:E20"/>
    <mergeCell ref="F19:F20"/>
    <mergeCell ref="B21:B22"/>
    <mergeCell ref="E21:E22"/>
    <mergeCell ref="F21:F22"/>
    <mergeCell ref="B27:B28"/>
    <mergeCell ref="E27:E28"/>
    <mergeCell ref="F27:F28"/>
    <mergeCell ref="C23:D24"/>
    <mergeCell ref="C25:D26"/>
    <mergeCell ref="C27:D28"/>
    <mergeCell ref="E23:E24"/>
    <mergeCell ref="F23:F24"/>
    <mergeCell ref="B25:B26"/>
    <mergeCell ref="E25:E26"/>
    <mergeCell ref="F25:F26"/>
    <mergeCell ref="A7:A28"/>
    <mergeCell ref="A34:C34"/>
    <mergeCell ref="A35:C35"/>
    <mergeCell ref="D33:G33"/>
    <mergeCell ref="D34:G34"/>
    <mergeCell ref="D35:G35"/>
    <mergeCell ref="A33:C33"/>
    <mergeCell ref="C9:D10"/>
    <mergeCell ref="C11:D12"/>
    <mergeCell ref="C13:D14"/>
    <mergeCell ref="C15:D16"/>
    <mergeCell ref="C7:D8"/>
    <mergeCell ref="C17:D18"/>
    <mergeCell ref="C19:D20"/>
    <mergeCell ref="C21:D22"/>
    <mergeCell ref="B23:B24"/>
    <mergeCell ref="A1:F1"/>
    <mergeCell ref="A2:F2"/>
    <mergeCell ref="A3:F3"/>
    <mergeCell ref="A4:F4"/>
    <mergeCell ref="A6:B6"/>
    <mergeCell ref="C6:D6"/>
  </mergeCells>
  <phoneticPr fontId="24" type="noConversion"/>
  <pageMargins left="0.70866141732283472" right="0.70866141732283472" top="0.74803149606299213" bottom="0.74803149606299213" header="0.31496062992125984" footer="0.31496062992125984"/>
  <pageSetup paperSize="8" scale="51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FF00"/>
  </sheetPr>
  <dimension ref="A1:AG49"/>
  <sheetViews>
    <sheetView view="pageBreakPreview" topLeftCell="A4" zoomScale="75" zoomScaleNormal="75" zoomScaleSheetLayoutView="75" workbookViewId="0">
      <pane ySplit="1" topLeftCell="A23" activePane="bottomLeft" state="frozen"/>
      <selection activeCell="A4" sqref="A4"/>
      <selection pane="bottomLeft" activeCell="E44" sqref="E44"/>
    </sheetView>
  </sheetViews>
  <sheetFormatPr defaultRowHeight="15" x14ac:dyDescent="0.25"/>
  <cols>
    <col min="2" max="2" width="26.28515625" customWidth="1"/>
    <col min="3" max="3" width="9" bestFit="1" customWidth="1"/>
    <col min="4" max="4" width="10.7109375" bestFit="1" customWidth="1"/>
    <col min="5" max="6" width="9" bestFit="1" customWidth="1"/>
    <col min="7" max="26" width="11.42578125" customWidth="1"/>
    <col min="27" max="27" width="10.85546875" customWidth="1"/>
    <col min="28" max="33" width="10.42578125" bestFit="1" customWidth="1"/>
  </cols>
  <sheetData>
    <row r="1" spans="1:33" hidden="1" x14ac:dyDescent="0.25"/>
    <row r="2" spans="1:33" ht="21" hidden="1" x14ac:dyDescent="0.35">
      <c r="A2" s="267" t="s">
        <v>166</v>
      </c>
      <c r="B2" s="267"/>
      <c r="C2" s="267"/>
      <c r="D2" s="267"/>
      <c r="E2" s="267"/>
      <c r="F2" s="267"/>
      <c r="G2" s="267"/>
      <c r="H2" s="267"/>
      <c r="I2" s="267"/>
      <c r="J2" s="267"/>
      <c r="K2" s="267"/>
      <c r="L2" s="267"/>
      <c r="M2" s="267"/>
      <c r="N2" s="267"/>
      <c r="O2" s="267"/>
      <c r="P2" s="267"/>
      <c r="Q2" s="267"/>
      <c r="R2" s="267"/>
      <c r="S2" s="267"/>
      <c r="T2" s="267"/>
      <c r="U2" s="267"/>
      <c r="V2" s="267"/>
      <c r="W2" s="267"/>
      <c r="X2" s="267"/>
      <c r="Y2" s="267"/>
      <c r="Z2" s="267"/>
    </row>
    <row r="3" spans="1:33" ht="15.75" hidden="1" thickBot="1" x14ac:dyDescent="0.3"/>
    <row r="4" spans="1:33" ht="17.25" thickBot="1" x14ac:dyDescent="0.3">
      <c r="A4" s="28" t="s">
        <v>96</v>
      </c>
      <c r="B4" s="29" t="s">
        <v>97</v>
      </c>
      <c r="C4" s="29" t="s">
        <v>22</v>
      </c>
      <c r="D4" s="29" t="s">
        <v>23</v>
      </c>
      <c r="E4" s="29" t="s">
        <v>24</v>
      </c>
      <c r="F4" s="29" t="s">
        <v>3</v>
      </c>
      <c r="G4" s="30" t="s">
        <v>4</v>
      </c>
      <c r="H4" s="30" t="s">
        <v>25</v>
      </c>
      <c r="I4" s="30" t="s">
        <v>5</v>
      </c>
      <c r="J4" s="30" t="s">
        <v>6</v>
      </c>
      <c r="K4" s="30" t="s">
        <v>7</v>
      </c>
      <c r="L4" s="30" t="s">
        <v>8</v>
      </c>
      <c r="M4" s="30" t="s">
        <v>9</v>
      </c>
      <c r="N4" s="30" t="s">
        <v>10</v>
      </c>
      <c r="O4" s="30" t="s">
        <v>11</v>
      </c>
      <c r="P4" s="30" t="s">
        <v>12</v>
      </c>
      <c r="Q4" s="30" t="s">
        <v>13</v>
      </c>
      <c r="R4" s="30" t="s">
        <v>14</v>
      </c>
      <c r="S4" s="30" t="s">
        <v>15</v>
      </c>
      <c r="T4" s="29" t="s">
        <v>33</v>
      </c>
      <c r="U4" s="29" t="s">
        <v>16</v>
      </c>
      <c r="V4" s="29" t="s">
        <v>34</v>
      </c>
      <c r="W4" s="29" t="s">
        <v>37</v>
      </c>
      <c r="X4" s="29" t="s">
        <v>17</v>
      </c>
      <c r="Y4" s="29" t="s">
        <v>18</v>
      </c>
      <c r="Z4" s="52" t="s">
        <v>19</v>
      </c>
      <c r="AA4" s="54" t="s">
        <v>178</v>
      </c>
      <c r="AB4" s="54" t="s">
        <v>179</v>
      </c>
      <c r="AC4" s="54" t="s">
        <v>180</v>
      </c>
      <c r="AD4" s="54" t="s">
        <v>181</v>
      </c>
      <c r="AE4" s="54" t="s">
        <v>182</v>
      </c>
      <c r="AF4" s="54" t="s">
        <v>183</v>
      </c>
      <c r="AG4" s="54" t="s">
        <v>184</v>
      </c>
    </row>
    <row r="5" spans="1:33" ht="16.5" x14ac:dyDescent="0.25">
      <c r="A5" s="268" t="s">
        <v>98</v>
      </c>
      <c r="B5" s="269"/>
      <c r="C5" s="48"/>
      <c r="D5" s="49"/>
      <c r="E5" s="49"/>
      <c r="F5" s="49"/>
      <c r="G5" s="49"/>
      <c r="H5" s="49"/>
      <c r="I5" s="49"/>
      <c r="J5" s="49"/>
      <c r="K5" s="49"/>
      <c r="L5" s="49"/>
      <c r="M5" s="49"/>
      <c r="N5" s="49"/>
      <c r="O5" s="49"/>
      <c r="P5" s="49"/>
      <c r="Q5" s="49"/>
      <c r="R5" s="49"/>
      <c r="S5" s="49"/>
      <c r="T5" s="49"/>
      <c r="U5" s="49"/>
      <c r="V5" s="49"/>
      <c r="W5" s="49"/>
      <c r="X5" s="49"/>
      <c r="Y5" s="49"/>
      <c r="Z5" s="53"/>
      <c r="AA5" s="55"/>
      <c r="AB5" s="55"/>
      <c r="AC5" s="55"/>
      <c r="AD5" s="55"/>
      <c r="AE5" s="55"/>
      <c r="AF5" s="55"/>
      <c r="AG5" s="55"/>
    </row>
    <row r="6" spans="1:33" ht="15" customHeight="1" thickBot="1" x14ac:dyDescent="0.3">
      <c r="A6" s="272" t="s">
        <v>99</v>
      </c>
      <c r="B6" s="273"/>
      <c r="C6" s="273"/>
      <c r="D6" s="273"/>
      <c r="E6" s="273"/>
      <c r="F6" s="273"/>
      <c r="G6" s="273"/>
      <c r="H6" s="273"/>
      <c r="I6" s="273"/>
      <c r="J6" s="273"/>
      <c r="K6" s="273"/>
      <c r="L6" s="273"/>
      <c r="M6" s="273"/>
      <c r="N6" s="273"/>
      <c r="O6" s="273"/>
      <c r="P6" s="273"/>
      <c r="Q6" s="273"/>
      <c r="R6" s="273"/>
      <c r="S6" s="273"/>
      <c r="T6" s="273"/>
      <c r="U6" s="273"/>
      <c r="V6" s="273"/>
      <c r="W6" s="273"/>
      <c r="X6" s="273"/>
      <c r="Y6" s="273"/>
      <c r="Z6" s="273"/>
      <c r="AA6" s="274"/>
      <c r="AB6" s="274"/>
      <c r="AC6" s="274"/>
      <c r="AD6" s="274"/>
      <c r="AE6" s="274"/>
      <c r="AF6" s="274"/>
      <c r="AG6" s="274"/>
    </row>
    <row r="7" spans="1:33" ht="17.25" thickBot="1" x14ac:dyDescent="0.3">
      <c r="A7" s="270" t="s">
        <v>100</v>
      </c>
      <c r="B7" s="271"/>
      <c r="C7" s="47">
        <f>C8+C9</f>
        <v>0</v>
      </c>
      <c r="D7" s="66">
        <f>D8+D9</f>
        <v>0</v>
      </c>
      <c r="E7" s="47">
        <f t="shared" ref="E7:AG7" si="0">E8+E9</f>
        <v>0</v>
      </c>
      <c r="F7" s="47">
        <f t="shared" si="0"/>
        <v>0</v>
      </c>
      <c r="G7" s="47">
        <f>G8+G9</f>
        <v>0</v>
      </c>
      <c r="H7" s="47">
        <f t="shared" si="0"/>
        <v>0</v>
      </c>
      <c r="I7" s="47">
        <f t="shared" si="0"/>
        <v>0</v>
      </c>
      <c r="J7" s="47">
        <f t="shared" si="0"/>
        <v>0</v>
      </c>
      <c r="K7" s="47">
        <f t="shared" si="0"/>
        <v>0</v>
      </c>
      <c r="L7" s="47">
        <f t="shared" si="0"/>
        <v>0</v>
      </c>
      <c r="M7" s="47">
        <f t="shared" si="0"/>
        <v>0</v>
      </c>
      <c r="N7" s="47">
        <f t="shared" si="0"/>
        <v>0</v>
      </c>
      <c r="O7" s="47">
        <f t="shared" si="0"/>
        <v>0</v>
      </c>
      <c r="P7" s="47">
        <f>P8+P9</f>
        <v>0</v>
      </c>
      <c r="Q7" s="47">
        <f>Q8+Q9</f>
        <v>0</v>
      </c>
      <c r="R7" s="47">
        <f t="shared" si="0"/>
        <v>0</v>
      </c>
      <c r="S7" s="47">
        <f t="shared" si="0"/>
        <v>0</v>
      </c>
      <c r="T7" s="47">
        <f t="shared" si="0"/>
        <v>0</v>
      </c>
      <c r="U7" s="47">
        <f t="shared" si="0"/>
        <v>0</v>
      </c>
      <c r="V7" s="47">
        <f t="shared" si="0"/>
        <v>0</v>
      </c>
      <c r="W7" s="47">
        <f t="shared" si="0"/>
        <v>0</v>
      </c>
      <c r="X7" s="47">
        <f t="shared" si="0"/>
        <v>0</v>
      </c>
      <c r="Y7" s="47">
        <f t="shared" si="0"/>
        <v>0</v>
      </c>
      <c r="Z7" s="47">
        <f t="shared" si="0"/>
        <v>0</v>
      </c>
      <c r="AA7" s="66">
        <f t="shared" si="0"/>
        <v>0</v>
      </c>
      <c r="AB7" s="66">
        <f t="shared" si="0"/>
        <v>0</v>
      </c>
      <c r="AC7" s="66">
        <f t="shared" si="0"/>
        <v>0</v>
      </c>
      <c r="AD7" s="66">
        <f t="shared" si="0"/>
        <v>0</v>
      </c>
      <c r="AE7" s="66">
        <f t="shared" si="0"/>
        <v>0</v>
      </c>
      <c r="AF7" s="66">
        <f t="shared" si="0"/>
        <v>0</v>
      </c>
      <c r="AG7" s="66">
        <f t="shared" si="0"/>
        <v>0</v>
      </c>
    </row>
    <row r="8" spans="1:33" ht="50.25" thickBot="1" x14ac:dyDescent="0.3">
      <c r="A8" s="32" t="s">
        <v>101</v>
      </c>
      <c r="B8" s="33" t="s">
        <v>135</v>
      </c>
      <c r="C8" s="65">
        <f>'1. Buget detaliat subvenție'!G31+'1. Buget detaliat subvenție'!G12</f>
        <v>0</v>
      </c>
      <c r="D8" s="67"/>
      <c r="E8" s="33"/>
      <c r="F8" s="33">
        <f>'1. Buget detaliat subvenție'!G100</f>
        <v>0</v>
      </c>
      <c r="G8" s="33"/>
      <c r="H8" s="33"/>
      <c r="I8" s="33"/>
      <c r="J8" s="33"/>
      <c r="K8" s="33"/>
      <c r="L8" s="33"/>
      <c r="M8" s="33"/>
      <c r="N8" s="33"/>
      <c r="O8" s="33"/>
      <c r="P8" s="33"/>
      <c r="Q8" s="33"/>
      <c r="R8" s="33">
        <f>'1. Buget detaliat subvenție'!G71</f>
        <v>0</v>
      </c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  <c r="AF8" s="33"/>
      <c r="AG8" s="33"/>
    </row>
    <row r="9" spans="1:33" ht="33.75" thickBot="1" x14ac:dyDescent="0.3">
      <c r="A9" s="32" t="s">
        <v>102</v>
      </c>
      <c r="B9" s="33" t="s">
        <v>103</v>
      </c>
      <c r="C9" s="73"/>
      <c r="D9" s="70">
        <f>'1. Buget detaliat subvenție'!H116</f>
        <v>0</v>
      </c>
      <c r="E9" s="33"/>
      <c r="F9" s="33"/>
      <c r="H9" s="33"/>
      <c r="I9" s="33"/>
      <c r="J9" s="33"/>
      <c r="K9" s="33"/>
      <c r="L9" s="33"/>
      <c r="M9" s="33"/>
      <c r="N9" s="33"/>
      <c r="O9" s="33"/>
      <c r="P9" s="33">
        <f>'1. Buget detaliat subvenție'!I116</f>
        <v>0</v>
      </c>
      <c r="Q9" s="33"/>
      <c r="R9" s="3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  <c r="AF9" s="33"/>
      <c r="AG9" s="33"/>
    </row>
    <row r="10" spans="1:33" ht="17.25" thickBot="1" x14ac:dyDescent="0.3">
      <c r="A10" s="258" t="s">
        <v>104</v>
      </c>
      <c r="B10" s="259"/>
      <c r="C10" s="34">
        <f>C11+C12+C13</f>
        <v>0</v>
      </c>
      <c r="D10" s="34">
        <f t="shared" ref="D10:AG10" si="1">D11+D12+D13</f>
        <v>0</v>
      </c>
      <c r="E10" s="34">
        <f t="shared" si="1"/>
        <v>0</v>
      </c>
      <c r="F10" s="68">
        <f t="shared" si="1"/>
        <v>0</v>
      </c>
      <c r="G10" s="69">
        <f t="shared" si="1"/>
        <v>0</v>
      </c>
      <c r="H10" s="34">
        <f t="shared" si="1"/>
        <v>0</v>
      </c>
      <c r="I10" s="34">
        <f t="shared" si="1"/>
        <v>0</v>
      </c>
      <c r="J10" s="34">
        <f t="shared" si="1"/>
        <v>0</v>
      </c>
      <c r="K10" s="34">
        <f t="shared" si="1"/>
        <v>0</v>
      </c>
      <c r="L10" s="34">
        <f t="shared" si="1"/>
        <v>0</v>
      </c>
      <c r="M10" s="34">
        <f t="shared" si="1"/>
        <v>0</v>
      </c>
      <c r="N10" s="34">
        <f t="shared" si="1"/>
        <v>0</v>
      </c>
      <c r="O10" s="34">
        <f t="shared" si="1"/>
        <v>0</v>
      </c>
      <c r="P10" s="34">
        <f>P11+P12+P13</f>
        <v>0</v>
      </c>
      <c r="Q10" s="34">
        <f>Q11+Q12+Q13</f>
        <v>0</v>
      </c>
      <c r="R10" s="34">
        <f t="shared" si="1"/>
        <v>0</v>
      </c>
      <c r="S10" s="34">
        <f t="shared" si="1"/>
        <v>0</v>
      </c>
      <c r="T10" s="34">
        <f t="shared" si="1"/>
        <v>0</v>
      </c>
      <c r="U10" s="34">
        <f t="shared" si="1"/>
        <v>0</v>
      </c>
      <c r="V10" s="34">
        <f t="shared" si="1"/>
        <v>0</v>
      </c>
      <c r="W10" s="34">
        <f t="shared" si="1"/>
        <v>0</v>
      </c>
      <c r="X10" s="34">
        <f t="shared" si="1"/>
        <v>0</v>
      </c>
      <c r="Y10" s="34">
        <f t="shared" si="1"/>
        <v>0</v>
      </c>
      <c r="Z10" s="34">
        <f t="shared" si="1"/>
        <v>0</v>
      </c>
      <c r="AA10" s="34">
        <f t="shared" si="1"/>
        <v>0</v>
      </c>
      <c r="AB10" s="34">
        <f t="shared" si="1"/>
        <v>0</v>
      </c>
      <c r="AC10" s="34">
        <f t="shared" si="1"/>
        <v>0</v>
      </c>
      <c r="AD10" s="34">
        <f t="shared" si="1"/>
        <v>0</v>
      </c>
      <c r="AE10" s="34">
        <f t="shared" si="1"/>
        <v>0</v>
      </c>
      <c r="AF10" s="34">
        <f t="shared" si="1"/>
        <v>0</v>
      </c>
      <c r="AG10" s="34">
        <f t="shared" si="1"/>
        <v>0</v>
      </c>
    </row>
    <row r="11" spans="1:33" ht="33.75" thickBot="1" x14ac:dyDescent="0.3">
      <c r="A11" s="32" t="s">
        <v>105</v>
      </c>
      <c r="B11" s="33" t="s">
        <v>106</v>
      </c>
      <c r="C11" s="33"/>
      <c r="D11" s="63">
        <f>'1. Buget detaliat subvenție'!H53</f>
        <v>0</v>
      </c>
      <c r="E11" s="33"/>
      <c r="F11" s="33"/>
      <c r="G11" s="63">
        <f>'1. Buget detaliat subvenție'!I53</f>
        <v>0</v>
      </c>
      <c r="H11" s="33"/>
      <c r="I11" s="33"/>
      <c r="J11" s="63">
        <f>'1. Buget detaliat subvenție'!H54</f>
        <v>0</v>
      </c>
      <c r="K11" s="33"/>
      <c r="L11" s="33"/>
      <c r="M11" s="33"/>
      <c r="N11" s="33"/>
      <c r="O11" s="33"/>
      <c r="P11" s="33"/>
      <c r="Q11" s="33"/>
      <c r="R11" s="3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  <c r="AF11" s="33"/>
      <c r="AG11" s="33"/>
    </row>
    <row r="12" spans="1:33" ht="33.75" thickBot="1" x14ac:dyDescent="0.3">
      <c r="A12" s="32" t="s">
        <v>107</v>
      </c>
      <c r="B12" s="33" t="s">
        <v>108</v>
      </c>
      <c r="C12" s="33"/>
      <c r="D12" s="33"/>
      <c r="E12" s="33"/>
      <c r="F12" s="33"/>
      <c r="G12" s="33"/>
      <c r="H12" s="33"/>
      <c r="I12" s="33"/>
      <c r="J12" s="33"/>
      <c r="K12" s="33"/>
      <c r="L12" s="33"/>
      <c r="M12" s="33"/>
      <c r="N12" s="33"/>
      <c r="O12" s="33"/>
      <c r="P12" s="33"/>
      <c r="Q12" s="33"/>
      <c r="R12" s="3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  <c r="AF12" s="33"/>
      <c r="AG12" s="33"/>
    </row>
    <row r="13" spans="1:33" ht="33.75" thickBot="1" x14ac:dyDescent="0.3">
      <c r="A13" s="32" t="s">
        <v>148</v>
      </c>
      <c r="B13" s="33" t="s">
        <v>149</v>
      </c>
      <c r="C13" s="33"/>
      <c r="D13" s="33"/>
      <c r="E13" s="33"/>
      <c r="F13" s="33"/>
      <c r="G13" s="33"/>
      <c r="H13" s="33"/>
      <c r="I13" s="33"/>
      <c r="J13" s="33"/>
      <c r="K13" s="33"/>
      <c r="L13" s="33"/>
      <c r="M13" s="33"/>
      <c r="N13" s="33"/>
      <c r="O13" s="33"/>
      <c r="P13" s="33"/>
      <c r="Q13" s="33"/>
      <c r="R13" s="3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  <c r="AF13" s="33"/>
      <c r="AG13" s="33"/>
    </row>
    <row r="14" spans="1:33" ht="17.25" thickBot="1" x14ac:dyDescent="0.3">
      <c r="A14" s="258" t="s">
        <v>109</v>
      </c>
      <c r="B14" s="259"/>
      <c r="C14" s="34">
        <f>C15+C16</f>
        <v>0</v>
      </c>
      <c r="D14" s="34">
        <f t="shared" ref="D14:Y14" si="2">D15+D16</f>
        <v>0</v>
      </c>
      <c r="E14" s="34">
        <f t="shared" si="2"/>
        <v>0</v>
      </c>
      <c r="F14" s="34">
        <f t="shared" si="2"/>
        <v>0</v>
      </c>
      <c r="G14" s="34">
        <f t="shared" si="2"/>
        <v>0</v>
      </c>
      <c r="H14" s="34">
        <f t="shared" si="2"/>
        <v>0</v>
      </c>
      <c r="I14" s="34">
        <f t="shared" si="2"/>
        <v>0</v>
      </c>
      <c r="J14" s="34">
        <f t="shared" si="2"/>
        <v>0</v>
      </c>
      <c r="K14" s="34">
        <f t="shared" si="2"/>
        <v>0</v>
      </c>
      <c r="L14" s="34">
        <f t="shared" si="2"/>
        <v>0</v>
      </c>
      <c r="M14" s="34">
        <f t="shared" si="2"/>
        <v>0</v>
      </c>
      <c r="N14" s="34">
        <f t="shared" si="2"/>
        <v>0</v>
      </c>
      <c r="O14" s="34">
        <f t="shared" si="2"/>
        <v>0</v>
      </c>
      <c r="P14" s="34">
        <f t="shared" si="2"/>
        <v>0</v>
      </c>
      <c r="Q14" s="34">
        <f t="shared" si="2"/>
        <v>0</v>
      </c>
      <c r="R14" s="34">
        <f t="shared" si="2"/>
        <v>0</v>
      </c>
      <c r="S14" s="34">
        <f t="shared" si="2"/>
        <v>0</v>
      </c>
      <c r="T14" s="34">
        <f t="shared" si="2"/>
        <v>0</v>
      </c>
      <c r="U14" s="34">
        <f t="shared" si="2"/>
        <v>0</v>
      </c>
      <c r="V14" s="34">
        <f t="shared" si="2"/>
        <v>0</v>
      </c>
      <c r="W14" s="34">
        <f t="shared" si="2"/>
        <v>0</v>
      </c>
      <c r="X14" s="34">
        <f t="shared" si="2"/>
        <v>0</v>
      </c>
      <c r="Y14" s="34">
        <f t="shared" si="2"/>
        <v>0</v>
      </c>
      <c r="Z14" s="34">
        <f t="shared" ref="Z14:AG14" si="3">Z15+Z16</f>
        <v>0</v>
      </c>
      <c r="AA14" s="34">
        <f t="shared" si="3"/>
        <v>0</v>
      </c>
      <c r="AB14" s="34">
        <f t="shared" si="3"/>
        <v>0</v>
      </c>
      <c r="AC14" s="34">
        <f t="shared" si="3"/>
        <v>0</v>
      </c>
      <c r="AD14" s="34">
        <f t="shared" si="3"/>
        <v>0</v>
      </c>
      <c r="AE14" s="34">
        <f t="shared" si="3"/>
        <v>0</v>
      </c>
      <c r="AF14" s="34">
        <f t="shared" si="3"/>
        <v>0</v>
      </c>
      <c r="AG14" s="34">
        <f t="shared" si="3"/>
        <v>0</v>
      </c>
    </row>
    <row r="15" spans="1:33" ht="33.75" thickBot="1" x14ac:dyDescent="0.3">
      <c r="A15" s="32" t="s">
        <v>110</v>
      </c>
      <c r="B15" s="33" t="s">
        <v>111</v>
      </c>
      <c r="C15" s="33"/>
      <c r="D15" s="33"/>
      <c r="E15" s="33"/>
      <c r="F15" s="33"/>
      <c r="G15" s="33"/>
      <c r="H15" s="33"/>
      <c r="I15" s="33"/>
      <c r="J15" s="33"/>
      <c r="K15" s="33"/>
      <c r="L15" s="33"/>
      <c r="M15" s="33"/>
      <c r="N15" s="33"/>
      <c r="O15" s="33"/>
      <c r="P15" s="33"/>
      <c r="Q15" s="33"/>
      <c r="R15" s="3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  <c r="AF15" s="33"/>
      <c r="AG15" s="33"/>
    </row>
    <row r="16" spans="1:33" ht="33.75" thickBot="1" x14ac:dyDescent="0.3">
      <c r="A16" s="32" t="s">
        <v>112</v>
      </c>
      <c r="B16" s="33" t="s">
        <v>113</v>
      </c>
      <c r="C16" s="33"/>
      <c r="D16" s="33"/>
      <c r="E16" s="33"/>
      <c r="F16" s="33"/>
      <c r="G16" s="33"/>
      <c r="H16" s="33"/>
      <c r="I16" s="33"/>
      <c r="J16" s="33"/>
      <c r="K16" s="33"/>
      <c r="L16" s="33"/>
      <c r="M16" s="33"/>
      <c r="N16" s="33"/>
      <c r="O16" s="33"/>
      <c r="P16" s="33"/>
      <c r="Q16" s="33"/>
      <c r="R16" s="33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  <c r="AF16" s="33"/>
      <c r="AG16" s="33"/>
    </row>
    <row r="17" spans="1:33" ht="31.9" customHeight="1" thickBot="1" x14ac:dyDescent="0.3">
      <c r="A17" s="275" t="s">
        <v>114</v>
      </c>
      <c r="B17" s="276"/>
      <c r="C17" s="50">
        <f>C7-C10-C14</f>
        <v>0</v>
      </c>
      <c r="D17" s="50">
        <f t="shared" ref="D17:Y17" si="4">D7-D10-D14</f>
        <v>0</v>
      </c>
      <c r="E17" s="50">
        <f t="shared" si="4"/>
        <v>0</v>
      </c>
      <c r="F17" s="50">
        <f t="shared" si="4"/>
        <v>0</v>
      </c>
      <c r="G17" s="50">
        <f t="shared" si="4"/>
        <v>0</v>
      </c>
      <c r="H17" s="50">
        <f t="shared" si="4"/>
        <v>0</v>
      </c>
      <c r="I17" s="50">
        <f t="shared" si="4"/>
        <v>0</v>
      </c>
      <c r="J17" s="50">
        <f t="shared" si="4"/>
        <v>0</v>
      </c>
      <c r="K17" s="50">
        <f t="shared" si="4"/>
        <v>0</v>
      </c>
      <c r="L17" s="50">
        <f t="shared" si="4"/>
        <v>0</v>
      </c>
      <c r="M17" s="50">
        <f t="shared" si="4"/>
        <v>0</v>
      </c>
      <c r="N17" s="50">
        <f t="shared" si="4"/>
        <v>0</v>
      </c>
      <c r="O17" s="50">
        <f t="shared" si="4"/>
        <v>0</v>
      </c>
      <c r="P17" s="50">
        <f>P7-P10-P14</f>
        <v>0</v>
      </c>
      <c r="Q17" s="50">
        <f>Q7-Q10-Q14</f>
        <v>0</v>
      </c>
      <c r="R17" s="50">
        <f t="shared" si="4"/>
        <v>0</v>
      </c>
      <c r="S17" s="50">
        <f t="shared" si="4"/>
        <v>0</v>
      </c>
      <c r="T17" s="50">
        <f t="shared" si="4"/>
        <v>0</v>
      </c>
      <c r="U17" s="50">
        <f t="shared" si="4"/>
        <v>0</v>
      </c>
      <c r="V17" s="50">
        <f t="shared" si="4"/>
        <v>0</v>
      </c>
      <c r="W17" s="50">
        <f t="shared" si="4"/>
        <v>0</v>
      </c>
      <c r="X17" s="50">
        <f t="shared" si="4"/>
        <v>0</v>
      </c>
      <c r="Y17" s="50">
        <f t="shared" si="4"/>
        <v>0</v>
      </c>
      <c r="Z17" s="50">
        <f t="shared" ref="Z17:AG17" si="5">Z7-Z10-Z14</f>
        <v>0</v>
      </c>
      <c r="AA17" s="50">
        <f t="shared" si="5"/>
        <v>0</v>
      </c>
      <c r="AB17" s="50">
        <f t="shared" si="5"/>
        <v>0</v>
      </c>
      <c r="AC17" s="50">
        <f t="shared" si="5"/>
        <v>0</v>
      </c>
      <c r="AD17" s="50">
        <f t="shared" si="5"/>
        <v>0</v>
      </c>
      <c r="AE17" s="50">
        <f t="shared" si="5"/>
        <v>0</v>
      </c>
      <c r="AF17" s="50">
        <f t="shared" si="5"/>
        <v>0</v>
      </c>
      <c r="AG17" s="50">
        <f t="shared" si="5"/>
        <v>0</v>
      </c>
    </row>
    <row r="18" spans="1:33" ht="15" customHeight="1" thickBot="1" x14ac:dyDescent="0.3">
      <c r="A18" s="265" t="s">
        <v>115</v>
      </c>
      <c r="B18" s="266"/>
      <c r="C18" s="266"/>
      <c r="D18" s="266"/>
      <c r="E18" s="266"/>
      <c r="F18" s="266"/>
      <c r="G18" s="266"/>
      <c r="H18" s="266"/>
      <c r="I18" s="266"/>
      <c r="J18" s="266"/>
      <c r="K18" s="266"/>
      <c r="L18" s="266"/>
      <c r="M18" s="266"/>
      <c r="N18" s="266"/>
      <c r="O18" s="266"/>
      <c r="P18" s="266"/>
      <c r="Q18" s="266"/>
      <c r="R18" s="266"/>
      <c r="S18" s="266"/>
      <c r="T18" s="266"/>
      <c r="U18" s="266"/>
      <c r="V18" s="266"/>
      <c r="W18" s="266"/>
      <c r="X18" s="266"/>
      <c r="Y18" s="266"/>
      <c r="Z18" s="266"/>
      <c r="AA18" s="265"/>
      <c r="AB18" s="266"/>
      <c r="AC18" s="266"/>
      <c r="AD18" s="266"/>
      <c r="AE18" s="266"/>
      <c r="AF18" s="266"/>
      <c r="AG18" s="266"/>
    </row>
    <row r="19" spans="1:33" ht="17.25" thickBot="1" x14ac:dyDescent="0.3">
      <c r="A19" s="260" t="s">
        <v>116</v>
      </c>
      <c r="B19" s="261"/>
      <c r="C19" s="34">
        <f>SUM(C20)</f>
        <v>0</v>
      </c>
      <c r="D19" s="34">
        <f t="shared" ref="D19:AG19" si="6">SUM(D20)</f>
        <v>0</v>
      </c>
      <c r="E19" s="34">
        <f t="shared" si="6"/>
        <v>0</v>
      </c>
      <c r="F19" s="34">
        <f t="shared" si="6"/>
        <v>0</v>
      </c>
      <c r="G19" s="34">
        <f t="shared" si="6"/>
        <v>0</v>
      </c>
      <c r="H19" s="34">
        <f t="shared" si="6"/>
        <v>0</v>
      </c>
      <c r="I19" s="34">
        <f t="shared" si="6"/>
        <v>0</v>
      </c>
      <c r="J19" s="34">
        <f t="shared" si="6"/>
        <v>0</v>
      </c>
      <c r="K19" s="34">
        <f t="shared" si="6"/>
        <v>0</v>
      </c>
      <c r="L19" s="34">
        <f t="shared" si="6"/>
        <v>0</v>
      </c>
      <c r="M19" s="34">
        <f t="shared" si="6"/>
        <v>0</v>
      </c>
      <c r="N19" s="34">
        <f t="shared" si="6"/>
        <v>0</v>
      </c>
      <c r="O19" s="34">
        <f t="shared" si="6"/>
        <v>0</v>
      </c>
      <c r="P19" s="34">
        <f t="shared" si="6"/>
        <v>0</v>
      </c>
      <c r="Q19" s="34">
        <f t="shared" si="6"/>
        <v>0</v>
      </c>
      <c r="R19" s="34">
        <f t="shared" si="6"/>
        <v>0</v>
      </c>
      <c r="S19" s="34">
        <f t="shared" si="6"/>
        <v>0</v>
      </c>
      <c r="T19" s="34">
        <f t="shared" si="6"/>
        <v>0</v>
      </c>
      <c r="U19" s="34">
        <f t="shared" si="6"/>
        <v>0</v>
      </c>
      <c r="V19" s="34">
        <f t="shared" si="6"/>
        <v>0</v>
      </c>
      <c r="W19" s="34">
        <f t="shared" si="6"/>
        <v>0</v>
      </c>
      <c r="X19" s="34">
        <f t="shared" si="6"/>
        <v>0</v>
      </c>
      <c r="Y19" s="34">
        <f t="shared" si="6"/>
        <v>0</v>
      </c>
      <c r="Z19" s="34">
        <f t="shared" si="6"/>
        <v>0</v>
      </c>
      <c r="AA19" s="34">
        <f t="shared" si="6"/>
        <v>0</v>
      </c>
      <c r="AB19" s="34">
        <f t="shared" si="6"/>
        <v>0</v>
      </c>
      <c r="AC19" s="34">
        <f t="shared" si="6"/>
        <v>0</v>
      </c>
      <c r="AD19" s="34">
        <f t="shared" si="6"/>
        <v>0</v>
      </c>
      <c r="AE19" s="34">
        <f t="shared" si="6"/>
        <v>0</v>
      </c>
      <c r="AF19" s="34">
        <f t="shared" si="6"/>
        <v>0</v>
      </c>
      <c r="AG19" s="34">
        <f t="shared" si="6"/>
        <v>0</v>
      </c>
    </row>
    <row r="20" spans="1:33" ht="33.75" thickBot="1" x14ac:dyDescent="0.3">
      <c r="A20" s="46" t="s">
        <v>117</v>
      </c>
      <c r="B20" s="36" t="s">
        <v>136</v>
      </c>
      <c r="C20" s="33"/>
      <c r="D20" s="33">
        <f>'3.Detaliere venituri'!J29</f>
        <v>0</v>
      </c>
      <c r="E20" s="33">
        <f>'3.Detaliere venituri'!K29</f>
        <v>0</v>
      </c>
      <c r="F20" s="33">
        <f>'3.Detaliere venituri'!L29</f>
        <v>0</v>
      </c>
      <c r="G20" s="33">
        <f>'3.Detaliere venituri'!M29</f>
        <v>0</v>
      </c>
      <c r="H20" s="33">
        <f>'3.Detaliere venituri'!N29</f>
        <v>0</v>
      </c>
      <c r="I20" s="33">
        <f>'3.Detaliere venituri'!O29</f>
        <v>0</v>
      </c>
      <c r="J20" s="33">
        <f>'3.Detaliere venituri'!P29</f>
        <v>0</v>
      </c>
      <c r="K20" s="33">
        <f>'3.Detaliere venituri'!Q29</f>
        <v>0</v>
      </c>
      <c r="L20" s="33">
        <f>'3.Detaliere venituri'!R29</f>
        <v>0</v>
      </c>
      <c r="M20" s="33">
        <f>'3.Detaliere venituri'!S29</f>
        <v>0</v>
      </c>
      <c r="N20" s="33">
        <f>'3.Detaliere venituri'!T29</f>
        <v>0</v>
      </c>
      <c r="O20" s="33">
        <f>'3.Detaliere venituri'!U29</f>
        <v>0</v>
      </c>
      <c r="P20" s="33">
        <f>'3.Detaliere venituri'!V29</f>
        <v>0</v>
      </c>
      <c r="Q20" s="33">
        <f>'3.Detaliere venituri'!W29</f>
        <v>0</v>
      </c>
      <c r="R20" s="33">
        <f>'3.Detaliere venituri'!X29</f>
        <v>0</v>
      </c>
      <c r="S20" s="33">
        <f>'3.Detaliere venituri'!Y29</f>
        <v>0</v>
      </c>
      <c r="T20" s="33">
        <f>'3.Detaliere venituri'!Z29</f>
        <v>0</v>
      </c>
      <c r="U20" s="33">
        <f>'3.Detaliere venituri'!AA29</f>
        <v>0</v>
      </c>
      <c r="V20" s="33">
        <f>'3.Detaliere venituri'!AB29</f>
        <v>0</v>
      </c>
      <c r="W20" s="33">
        <f>'3.Detaliere venituri'!AC29</f>
        <v>0</v>
      </c>
      <c r="X20" s="33">
        <f>'3.Detaliere venituri'!AD29</f>
        <v>0</v>
      </c>
      <c r="Y20" s="33">
        <f>'3.Detaliere venituri'!AE29</f>
        <v>0</v>
      </c>
      <c r="Z20" s="33">
        <f>'3.Detaliere venituri'!AF29</f>
        <v>0</v>
      </c>
      <c r="AA20" s="33">
        <f>'3.Detaliere venituri'!AG29</f>
        <v>0</v>
      </c>
      <c r="AB20" s="33">
        <f>'3.Detaliere venituri'!AH29</f>
        <v>0</v>
      </c>
      <c r="AC20" s="33">
        <f>'3.Detaliere venituri'!AI29</f>
        <v>0</v>
      </c>
      <c r="AD20" s="33">
        <f>'3.Detaliere venituri'!AJ29</f>
        <v>0</v>
      </c>
      <c r="AE20" s="33">
        <f>'3.Detaliere venituri'!AK29</f>
        <v>0</v>
      </c>
      <c r="AF20" s="33">
        <f>'3.Detaliere venituri'!AL29</f>
        <v>0</v>
      </c>
      <c r="AG20" s="33">
        <f>'3.Detaliere venituri'!AM29</f>
        <v>0</v>
      </c>
    </row>
    <row r="21" spans="1:33" ht="17.25" thickBot="1" x14ac:dyDescent="0.3">
      <c r="A21" s="258" t="s">
        <v>118</v>
      </c>
      <c r="B21" s="262"/>
      <c r="C21" s="34">
        <f>SUM(C22:C38)</f>
        <v>0</v>
      </c>
      <c r="D21" s="34">
        <f t="shared" ref="D21:Y21" si="7">SUM(D22:D38)</f>
        <v>0</v>
      </c>
      <c r="E21" s="34">
        <f t="shared" si="7"/>
        <v>0</v>
      </c>
      <c r="F21" s="34">
        <f t="shared" si="7"/>
        <v>0</v>
      </c>
      <c r="G21" s="34">
        <f t="shared" si="7"/>
        <v>0</v>
      </c>
      <c r="H21" s="34">
        <f t="shared" si="7"/>
        <v>0</v>
      </c>
      <c r="I21" s="34">
        <f t="shared" si="7"/>
        <v>0</v>
      </c>
      <c r="J21" s="34">
        <f t="shared" si="7"/>
        <v>0</v>
      </c>
      <c r="K21" s="34">
        <f t="shared" si="7"/>
        <v>0</v>
      </c>
      <c r="L21" s="34">
        <f t="shared" si="7"/>
        <v>0</v>
      </c>
      <c r="M21" s="34">
        <f t="shared" si="7"/>
        <v>0</v>
      </c>
      <c r="N21" s="34">
        <f t="shared" si="7"/>
        <v>0</v>
      </c>
      <c r="O21" s="34">
        <f t="shared" si="7"/>
        <v>0</v>
      </c>
      <c r="P21" s="34">
        <f t="shared" si="7"/>
        <v>0</v>
      </c>
      <c r="Q21" s="34">
        <f t="shared" si="7"/>
        <v>0</v>
      </c>
      <c r="R21" s="34">
        <f t="shared" si="7"/>
        <v>0</v>
      </c>
      <c r="S21" s="34">
        <f t="shared" si="7"/>
        <v>0</v>
      </c>
      <c r="T21" s="34">
        <f t="shared" si="7"/>
        <v>0</v>
      </c>
      <c r="U21" s="34">
        <f t="shared" si="7"/>
        <v>0</v>
      </c>
      <c r="V21" s="34">
        <f t="shared" si="7"/>
        <v>0</v>
      </c>
      <c r="W21" s="34">
        <f t="shared" si="7"/>
        <v>0</v>
      </c>
      <c r="X21" s="34">
        <f t="shared" si="7"/>
        <v>0</v>
      </c>
      <c r="Y21" s="34">
        <f t="shared" si="7"/>
        <v>0</v>
      </c>
      <c r="Z21" s="34">
        <f t="shared" ref="Z21:AG21" si="8">SUM(Z22:Z38)</f>
        <v>0</v>
      </c>
      <c r="AA21" s="34">
        <f t="shared" si="8"/>
        <v>0</v>
      </c>
      <c r="AB21" s="34">
        <f t="shared" si="8"/>
        <v>0</v>
      </c>
      <c r="AC21" s="34">
        <f t="shared" si="8"/>
        <v>0</v>
      </c>
      <c r="AD21" s="34">
        <f t="shared" si="8"/>
        <v>0</v>
      </c>
      <c r="AE21" s="34">
        <f t="shared" si="8"/>
        <v>0</v>
      </c>
      <c r="AF21" s="34">
        <f t="shared" si="8"/>
        <v>0</v>
      </c>
      <c r="AG21" s="34">
        <f t="shared" si="8"/>
        <v>0</v>
      </c>
    </row>
    <row r="22" spans="1:33" ht="33.75" thickBot="1" x14ac:dyDescent="0.3">
      <c r="A22" s="32" t="s">
        <v>119</v>
      </c>
      <c r="B22" s="33" t="s">
        <v>140</v>
      </c>
      <c r="C22" s="33"/>
      <c r="D22" s="33"/>
      <c r="E22" s="33"/>
      <c r="F22" s="33"/>
      <c r="G22" s="33">
        <f>'1. Buget detaliat subvenție'!D31</f>
        <v>0</v>
      </c>
      <c r="H22" s="33">
        <f>'1. Buget detaliat subvenție'!D15+'1. Buget detaliat subvenție'!D29+'1. Buget detaliat subvenție'!D30</f>
        <v>0</v>
      </c>
      <c r="I22" s="33">
        <f>'1. Buget detaliat subvenție'!D15+'1. Buget detaliat subvenție'!D29+'1. Buget detaliat subvenție'!D30</f>
        <v>0</v>
      </c>
      <c r="J22" s="33">
        <f>'1. Buget detaliat subvenție'!D15+'1. Buget detaliat subvenție'!D29+'1. Buget detaliat subvenție'!D30</f>
        <v>0</v>
      </c>
      <c r="K22" s="33">
        <f>'1. Buget detaliat subvenție'!D15+'1. Buget detaliat subvenție'!D29+'1. Buget detaliat subvenție'!D30</f>
        <v>0</v>
      </c>
      <c r="L22" s="33">
        <f>'1. Buget detaliat subvenție'!D15+'1. Buget detaliat subvenție'!D29+'1. Buget detaliat subvenție'!D30</f>
        <v>0</v>
      </c>
      <c r="M22" s="33">
        <f>'1. Buget detaliat subvenție'!D15+'1. Buget detaliat subvenție'!D29+'1. Buget detaliat subvenție'!D30</f>
        <v>0</v>
      </c>
      <c r="N22" s="33">
        <f>'1. Buget detaliat subvenție'!D15+'1. Buget detaliat subvenție'!D29+'1. Buget detaliat subvenție'!D30</f>
        <v>0</v>
      </c>
      <c r="O22" s="33">
        <f>'1. Buget detaliat subvenție'!D15+'1. Buget detaliat subvenție'!D29+'1. Buget detaliat subvenție'!D30</f>
        <v>0</v>
      </c>
      <c r="P22" s="33"/>
      <c r="Q22" s="33"/>
      <c r="R22" s="33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  <c r="AF22" s="33"/>
      <c r="AG22" s="33"/>
    </row>
    <row r="23" spans="1:33" ht="33.75" thickBot="1" x14ac:dyDescent="0.3">
      <c r="A23" s="32" t="s">
        <v>120</v>
      </c>
      <c r="B23" s="33" t="s">
        <v>141</v>
      </c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</row>
    <row r="24" spans="1:33" ht="33.75" thickBot="1" x14ac:dyDescent="0.3">
      <c r="A24" s="32" t="s">
        <v>121</v>
      </c>
      <c r="B24" s="33" t="s">
        <v>142</v>
      </c>
      <c r="C24" s="33"/>
      <c r="D24" s="33"/>
      <c r="E24" s="33"/>
      <c r="F24" s="33"/>
      <c r="G24" s="33"/>
      <c r="H24" s="33"/>
      <c r="I24" s="33"/>
      <c r="J24" s="33"/>
      <c r="K24" s="33"/>
      <c r="L24" s="33"/>
      <c r="M24" s="33"/>
      <c r="N24" s="33"/>
      <c r="O24" s="33"/>
      <c r="P24" s="33"/>
      <c r="Q24" s="33"/>
      <c r="R24" s="3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  <c r="AF24" s="33"/>
      <c r="AG24" s="33"/>
    </row>
    <row r="25" spans="1:33" ht="33.75" thickBot="1" x14ac:dyDescent="0.3">
      <c r="A25" s="32" t="s">
        <v>122</v>
      </c>
      <c r="B25" s="33" t="s">
        <v>143</v>
      </c>
      <c r="C25" s="33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</row>
    <row r="26" spans="1:33" ht="33.75" thickBot="1" x14ac:dyDescent="0.3">
      <c r="A26" s="32" t="s">
        <v>123</v>
      </c>
      <c r="B26" s="33" t="s">
        <v>144</v>
      </c>
      <c r="C26" s="33"/>
      <c r="D26" s="33"/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3">
        <f>'1. Buget detaliat subvenție'!D50</f>
        <v>0</v>
      </c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  <c r="AF26" s="33"/>
      <c r="AG26" s="33"/>
    </row>
    <row r="27" spans="1:33" ht="33.75" thickBot="1" x14ac:dyDescent="0.3">
      <c r="A27" s="32" t="s">
        <v>124</v>
      </c>
      <c r="B27" s="33" t="s">
        <v>145</v>
      </c>
      <c r="C27" s="33"/>
      <c r="D27" s="33"/>
      <c r="E27" s="33"/>
      <c r="F27" s="33"/>
      <c r="G27" s="33"/>
      <c r="H27" s="33"/>
      <c r="I27" s="33"/>
      <c r="J27" s="33"/>
      <c r="K27" s="33"/>
      <c r="L27" s="33"/>
      <c r="M27" s="33"/>
      <c r="N27" s="33"/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  <c r="AF27" s="33"/>
      <c r="AG27" s="33"/>
    </row>
    <row r="28" spans="1:33" ht="33.75" thickBot="1" x14ac:dyDescent="0.3">
      <c r="A28" s="32" t="s">
        <v>125</v>
      </c>
      <c r="B28" s="33" t="s">
        <v>146</v>
      </c>
      <c r="C28" s="33"/>
      <c r="D28" s="33"/>
      <c r="E28" s="33"/>
      <c r="F28" s="33"/>
      <c r="G28" s="33"/>
      <c r="H28" s="33"/>
      <c r="I28" s="33"/>
      <c r="J28" s="33"/>
      <c r="K28" s="33"/>
      <c r="L28" s="33"/>
      <c r="M28" s="33"/>
      <c r="N28" s="33"/>
      <c r="O28" s="33"/>
      <c r="P28" s="33"/>
      <c r="Q28" s="33"/>
      <c r="R28" s="3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  <c r="AF28" s="33"/>
      <c r="AG28" s="33"/>
    </row>
    <row r="29" spans="1:33" ht="33.75" thickBot="1" x14ac:dyDescent="0.3">
      <c r="A29" s="32" t="s">
        <v>126</v>
      </c>
      <c r="B29" s="33" t="s">
        <v>147</v>
      </c>
      <c r="C29" s="33"/>
      <c r="D29" s="33"/>
      <c r="E29" s="33"/>
      <c r="F29" s="33"/>
      <c r="G29" s="33"/>
      <c r="H29" s="33"/>
      <c r="I29" s="33"/>
      <c r="J29" s="33"/>
      <c r="K29" s="33"/>
      <c r="L29" s="33"/>
      <c r="M29" s="33"/>
      <c r="N29" s="33"/>
      <c r="O29" s="33"/>
      <c r="P29" s="33"/>
      <c r="Q29" s="33"/>
      <c r="R29" s="33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  <c r="AF29" s="33"/>
      <c r="AG29" s="33"/>
    </row>
    <row r="30" spans="1:33" ht="33.75" thickBot="1" x14ac:dyDescent="0.3">
      <c r="A30" s="32" t="s">
        <v>127</v>
      </c>
      <c r="B30" s="33" t="s">
        <v>150</v>
      </c>
      <c r="C30" s="33"/>
      <c r="D30" s="33"/>
      <c r="E30" s="33"/>
      <c r="F30" s="33"/>
      <c r="G30" s="33"/>
      <c r="H30" s="33"/>
      <c r="I30" s="33"/>
      <c r="J30" s="33"/>
      <c r="K30" s="33"/>
      <c r="L30" s="33"/>
      <c r="M30" s="33"/>
      <c r="N30" s="33"/>
      <c r="O30" s="33"/>
      <c r="P30" s="33"/>
      <c r="Q30" s="33"/>
      <c r="R30" s="3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  <c r="AF30" s="33"/>
      <c r="AG30" s="33"/>
    </row>
    <row r="31" spans="1:33" ht="33.75" thickBot="1" x14ac:dyDescent="0.3">
      <c r="A31" s="32" t="s">
        <v>159</v>
      </c>
      <c r="B31" s="33" t="s">
        <v>151</v>
      </c>
      <c r="C31" s="33"/>
      <c r="D31" s="33"/>
      <c r="E31" s="33"/>
      <c r="F31" s="33"/>
      <c r="G31" s="33"/>
      <c r="H31" s="33"/>
      <c r="I31" s="33"/>
      <c r="J31" s="33"/>
      <c r="K31" s="33"/>
      <c r="L31" s="33"/>
      <c r="M31" s="33"/>
      <c r="N31" s="33"/>
      <c r="O31" s="33"/>
      <c r="P31" s="33"/>
      <c r="Q31" s="33"/>
      <c r="R31" s="3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  <c r="AF31" s="33"/>
      <c r="AG31" s="33"/>
    </row>
    <row r="32" spans="1:33" ht="17.25" thickBot="1" x14ac:dyDescent="0.3">
      <c r="A32" s="32" t="s">
        <v>160</v>
      </c>
      <c r="B32" s="33" t="s">
        <v>152</v>
      </c>
      <c r="C32" s="33">
        <f>'1. Buget detaliat subvenție'!D72</f>
        <v>0</v>
      </c>
      <c r="D32" s="33">
        <f>'1. Buget detaliat subvenție'!D72</f>
        <v>0</v>
      </c>
      <c r="E32" s="33">
        <f>'1. Buget detaliat subvenție'!D72</f>
        <v>0</v>
      </c>
      <c r="F32" s="33">
        <f>'1. Buget detaliat subvenție'!D72</f>
        <v>0</v>
      </c>
      <c r="G32" s="33">
        <f>'1. Buget detaliat subvenție'!D72</f>
        <v>0</v>
      </c>
      <c r="H32" s="33">
        <f>'1. Buget detaliat subvenție'!D72</f>
        <v>0</v>
      </c>
      <c r="I32" s="33">
        <f>'1. Buget detaliat subvenție'!D72</f>
        <v>0</v>
      </c>
      <c r="J32" s="33">
        <f>'1. Buget detaliat subvenție'!D72</f>
        <v>0</v>
      </c>
      <c r="K32" s="33">
        <f>'1. Buget detaliat subvenție'!D72</f>
        <v>0</v>
      </c>
      <c r="L32" s="33">
        <f>'1. Buget detaliat subvenție'!D72</f>
        <v>0</v>
      </c>
      <c r="M32" s="33">
        <f>'1. Buget detaliat subvenție'!D72</f>
        <v>0</v>
      </c>
      <c r="N32" s="33"/>
      <c r="O32" s="33"/>
      <c r="P32" s="33"/>
      <c r="Q32" s="33"/>
      <c r="R32" s="3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  <c r="AF32" s="33"/>
      <c r="AG32" s="33"/>
    </row>
    <row r="33" spans="1:33" ht="17.25" thickBot="1" x14ac:dyDescent="0.3">
      <c r="A33" s="32" t="s">
        <v>130</v>
      </c>
      <c r="B33" s="33" t="s">
        <v>153</v>
      </c>
      <c r="C33" s="33"/>
      <c r="D33" s="33"/>
      <c r="E33" s="33"/>
      <c r="F33" s="33"/>
      <c r="G33" s="33"/>
      <c r="H33" s="33"/>
      <c r="I33" s="33"/>
      <c r="J33" s="33"/>
      <c r="K33" s="33"/>
      <c r="L33" s="33"/>
      <c r="M33" s="33"/>
      <c r="N33" s="33"/>
      <c r="O33" s="33"/>
      <c r="P33" s="33"/>
      <c r="Q33" s="33"/>
      <c r="R33" s="3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  <c r="AF33" s="33"/>
      <c r="AG33" s="33"/>
    </row>
    <row r="34" spans="1:33" ht="50.25" thickBot="1" x14ac:dyDescent="0.3">
      <c r="A34" s="32" t="s">
        <v>132</v>
      </c>
      <c r="B34" s="33" t="s">
        <v>154</v>
      </c>
      <c r="C34" s="33"/>
      <c r="D34" s="33"/>
      <c r="E34" s="33"/>
      <c r="F34" s="33"/>
      <c r="G34" s="33"/>
      <c r="H34" s="33"/>
      <c r="I34" s="33"/>
      <c r="J34" s="33"/>
      <c r="K34" s="33"/>
      <c r="L34" s="33"/>
      <c r="M34" s="33"/>
      <c r="N34" s="33"/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/>
      <c r="AG34" s="33"/>
    </row>
    <row r="35" spans="1:33" ht="33.75" thickBot="1" x14ac:dyDescent="0.3">
      <c r="A35" s="32" t="s">
        <v>161</v>
      </c>
      <c r="B35" s="33" t="s">
        <v>155</v>
      </c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33"/>
      <c r="N35" s="33"/>
      <c r="O35" s="33"/>
      <c r="P35" s="33"/>
      <c r="Q35" s="33"/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  <c r="AF35" s="33"/>
      <c r="AG35" s="33"/>
    </row>
    <row r="36" spans="1:33" ht="33.75" thickBot="1" x14ac:dyDescent="0.3">
      <c r="A36" s="32" t="s">
        <v>162</v>
      </c>
      <c r="B36" s="33" t="s">
        <v>156</v>
      </c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</row>
    <row r="37" spans="1:33" ht="33.75" thickBot="1" x14ac:dyDescent="0.3">
      <c r="A37" s="32" t="s">
        <v>163</v>
      </c>
      <c r="B37" s="33" t="s">
        <v>157</v>
      </c>
      <c r="C37" s="33"/>
      <c r="D37" s="33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>
        <f>'1. Buget detaliat subvenție'!E100</f>
        <v>0</v>
      </c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</row>
    <row r="38" spans="1:33" ht="17.25" thickBot="1" x14ac:dyDescent="0.3">
      <c r="A38" s="32" t="s">
        <v>164</v>
      </c>
      <c r="B38" s="33" t="s">
        <v>158</v>
      </c>
      <c r="C38" s="33"/>
      <c r="D38" s="33"/>
      <c r="E38" s="33"/>
      <c r="F38" s="33"/>
      <c r="G38" s="33"/>
      <c r="H38" s="33"/>
      <c r="I38" s="33"/>
      <c r="J38" s="33"/>
      <c r="K38" s="33"/>
      <c r="L38" s="33"/>
      <c r="M38" s="33"/>
      <c r="N38" s="33"/>
      <c r="O38" s="33"/>
      <c r="P38" s="33"/>
      <c r="Q38" s="33"/>
      <c r="R38" s="3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  <c r="AF38" s="33"/>
      <c r="AG38" s="33"/>
    </row>
    <row r="39" spans="1:33" ht="36" customHeight="1" thickBot="1" x14ac:dyDescent="0.3">
      <c r="A39" s="263" t="s">
        <v>128</v>
      </c>
      <c r="B39" s="264"/>
      <c r="C39" s="35">
        <f>C19-C21</f>
        <v>0</v>
      </c>
      <c r="D39" s="35">
        <f t="shared" ref="D39:Y39" si="9">D19-D21</f>
        <v>0</v>
      </c>
      <c r="E39" s="35">
        <f t="shared" si="9"/>
        <v>0</v>
      </c>
      <c r="F39" s="35">
        <f t="shared" si="9"/>
        <v>0</v>
      </c>
      <c r="G39" s="35">
        <f t="shared" si="9"/>
        <v>0</v>
      </c>
      <c r="H39" s="35">
        <f t="shared" si="9"/>
        <v>0</v>
      </c>
      <c r="I39" s="35">
        <f t="shared" si="9"/>
        <v>0</v>
      </c>
      <c r="J39" s="35">
        <f t="shared" si="9"/>
        <v>0</v>
      </c>
      <c r="K39" s="35">
        <f t="shared" si="9"/>
        <v>0</v>
      </c>
      <c r="L39" s="35">
        <f t="shared" si="9"/>
        <v>0</v>
      </c>
      <c r="M39" s="35">
        <f t="shared" si="9"/>
        <v>0</v>
      </c>
      <c r="N39" s="35">
        <f t="shared" si="9"/>
        <v>0</v>
      </c>
      <c r="O39" s="35">
        <f t="shared" si="9"/>
        <v>0</v>
      </c>
      <c r="P39" s="35">
        <f t="shared" si="9"/>
        <v>0</v>
      </c>
      <c r="Q39" s="35">
        <f t="shared" si="9"/>
        <v>0</v>
      </c>
      <c r="R39" s="35">
        <f t="shared" si="9"/>
        <v>0</v>
      </c>
      <c r="S39" s="35">
        <f t="shared" si="9"/>
        <v>0</v>
      </c>
      <c r="T39" s="35">
        <f t="shared" si="9"/>
        <v>0</v>
      </c>
      <c r="U39" s="35">
        <f t="shared" si="9"/>
        <v>0</v>
      </c>
      <c r="V39" s="35">
        <f t="shared" si="9"/>
        <v>0</v>
      </c>
      <c r="W39" s="35">
        <f t="shared" si="9"/>
        <v>0</v>
      </c>
      <c r="X39" s="35">
        <f t="shared" si="9"/>
        <v>0</v>
      </c>
      <c r="Y39" s="35">
        <f t="shared" si="9"/>
        <v>0</v>
      </c>
      <c r="Z39" s="35">
        <f t="shared" ref="Z39:AG39" si="10">Z19-Z21</f>
        <v>0</v>
      </c>
      <c r="AA39" s="35">
        <f t="shared" si="10"/>
        <v>0</v>
      </c>
      <c r="AB39" s="35">
        <f t="shared" si="10"/>
        <v>0</v>
      </c>
      <c r="AC39" s="35">
        <f t="shared" si="10"/>
        <v>0</v>
      </c>
      <c r="AD39" s="35">
        <f t="shared" si="10"/>
        <v>0</v>
      </c>
      <c r="AE39" s="35">
        <f t="shared" si="10"/>
        <v>0</v>
      </c>
      <c r="AF39" s="35">
        <f t="shared" si="10"/>
        <v>0</v>
      </c>
      <c r="AG39" s="35">
        <f t="shared" si="10"/>
        <v>0</v>
      </c>
    </row>
    <row r="40" spans="1:33" ht="17.25" thickBot="1" x14ac:dyDescent="0.3">
      <c r="A40" s="258" t="s">
        <v>129</v>
      </c>
      <c r="B40" s="259"/>
      <c r="C40" s="34">
        <f>C41</f>
        <v>0</v>
      </c>
      <c r="D40" s="34">
        <f t="shared" ref="D40:AG40" si="11">D41</f>
        <v>0</v>
      </c>
      <c r="E40" s="34">
        <f t="shared" si="11"/>
        <v>0</v>
      </c>
      <c r="F40" s="34">
        <f t="shared" si="11"/>
        <v>0</v>
      </c>
      <c r="G40" s="34">
        <f t="shared" si="11"/>
        <v>0</v>
      </c>
      <c r="H40" s="34">
        <f t="shared" si="11"/>
        <v>0</v>
      </c>
      <c r="I40" s="34">
        <f t="shared" si="11"/>
        <v>0</v>
      </c>
      <c r="J40" s="34">
        <f t="shared" si="11"/>
        <v>0</v>
      </c>
      <c r="K40" s="34">
        <f t="shared" si="11"/>
        <v>0</v>
      </c>
      <c r="L40" s="34">
        <f t="shared" si="11"/>
        <v>0</v>
      </c>
      <c r="M40" s="34">
        <f t="shared" si="11"/>
        <v>0</v>
      </c>
      <c r="N40" s="34">
        <f t="shared" si="11"/>
        <v>0</v>
      </c>
      <c r="O40" s="34">
        <f t="shared" si="11"/>
        <v>0</v>
      </c>
      <c r="P40" s="34">
        <f t="shared" si="11"/>
        <v>0</v>
      </c>
      <c r="Q40" s="34">
        <f t="shared" si="11"/>
        <v>0</v>
      </c>
      <c r="R40" s="34">
        <f t="shared" si="11"/>
        <v>0</v>
      </c>
      <c r="S40" s="34">
        <f t="shared" si="11"/>
        <v>0</v>
      </c>
      <c r="T40" s="34">
        <f t="shared" si="11"/>
        <v>0</v>
      </c>
      <c r="U40" s="34">
        <f t="shared" si="11"/>
        <v>0</v>
      </c>
      <c r="V40" s="34">
        <f t="shared" si="11"/>
        <v>0</v>
      </c>
      <c r="W40" s="34">
        <f t="shared" si="11"/>
        <v>0</v>
      </c>
      <c r="X40" s="34">
        <f t="shared" si="11"/>
        <v>0</v>
      </c>
      <c r="Y40" s="34">
        <f t="shared" si="11"/>
        <v>0</v>
      </c>
      <c r="Z40" s="34">
        <f t="shared" si="11"/>
        <v>0</v>
      </c>
      <c r="AA40" s="34">
        <f t="shared" si="11"/>
        <v>0</v>
      </c>
      <c r="AB40" s="34">
        <f t="shared" si="11"/>
        <v>0</v>
      </c>
      <c r="AC40" s="34">
        <f t="shared" si="11"/>
        <v>0</v>
      </c>
      <c r="AD40" s="34">
        <f t="shared" si="11"/>
        <v>0</v>
      </c>
      <c r="AE40" s="34">
        <f t="shared" si="11"/>
        <v>0</v>
      </c>
      <c r="AF40" s="34">
        <f t="shared" si="11"/>
        <v>0</v>
      </c>
      <c r="AG40" s="34">
        <f t="shared" si="11"/>
        <v>0</v>
      </c>
    </row>
    <row r="41" spans="1:33" ht="33.75" thickBot="1" x14ac:dyDescent="0.3">
      <c r="A41" s="62">
        <v>26</v>
      </c>
      <c r="B41" s="33" t="s">
        <v>131</v>
      </c>
      <c r="C41" s="33"/>
      <c r="D41" s="33"/>
      <c r="E41" s="33">
        <f>(C20+D20+E20)*1/100</f>
        <v>0</v>
      </c>
      <c r="F41" s="33"/>
      <c r="G41" s="33"/>
      <c r="H41" s="33">
        <f>(F20+G20+H20)*1/100</f>
        <v>0</v>
      </c>
      <c r="I41" s="33"/>
      <c r="J41" s="33"/>
      <c r="K41" s="33">
        <f>(I20+J20+K20)*1/100</f>
        <v>0</v>
      </c>
      <c r="L41" s="33"/>
      <c r="M41" s="33"/>
      <c r="N41" s="33">
        <f>(L20+M20+N20)*1/100</f>
        <v>0</v>
      </c>
      <c r="O41" s="33"/>
      <c r="P41" s="33"/>
      <c r="Q41" s="33">
        <f>(O20+P20+Q20)*1/100</f>
        <v>0</v>
      </c>
      <c r="R41" s="33"/>
      <c r="S41" s="33"/>
      <c r="T41" s="33">
        <f>(R20+S20+T20)*1/100</f>
        <v>0</v>
      </c>
      <c r="U41" s="33"/>
      <c r="V41" s="33"/>
      <c r="W41" s="33">
        <f>(U20+V20+W20)*1/100</f>
        <v>0</v>
      </c>
      <c r="X41" s="33"/>
      <c r="Y41" s="33"/>
      <c r="Z41" s="33"/>
      <c r="AA41" s="33"/>
      <c r="AB41" s="33"/>
      <c r="AC41" s="33"/>
      <c r="AD41" s="33"/>
      <c r="AE41" s="33"/>
      <c r="AF41" s="33"/>
      <c r="AG41" s="33"/>
    </row>
    <row r="42" spans="1:33" ht="40.5" customHeight="1" thickBot="1" x14ac:dyDescent="0.3">
      <c r="A42" s="263" t="s">
        <v>165</v>
      </c>
      <c r="B42" s="264"/>
      <c r="C42" s="35">
        <f>C39-C40</f>
        <v>0</v>
      </c>
      <c r="D42" s="35">
        <f t="shared" ref="D42:Y42" si="12">D39-D40</f>
        <v>0</v>
      </c>
      <c r="E42" s="35">
        <f t="shared" si="12"/>
        <v>0</v>
      </c>
      <c r="F42" s="35">
        <f t="shared" si="12"/>
        <v>0</v>
      </c>
      <c r="G42" s="35">
        <f t="shared" si="12"/>
        <v>0</v>
      </c>
      <c r="H42" s="35">
        <f t="shared" si="12"/>
        <v>0</v>
      </c>
      <c r="I42" s="35">
        <f t="shared" si="12"/>
        <v>0</v>
      </c>
      <c r="J42" s="35">
        <f t="shared" si="12"/>
        <v>0</v>
      </c>
      <c r="K42" s="35">
        <f t="shared" si="12"/>
        <v>0</v>
      </c>
      <c r="L42" s="35">
        <f t="shared" si="12"/>
        <v>0</v>
      </c>
      <c r="M42" s="35">
        <f t="shared" si="12"/>
        <v>0</v>
      </c>
      <c r="N42" s="35">
        <f t="shared" si="12"/>
        <v>0</v>
      </c>
      <c r="O42" s="35">
        <f t="shared" si="12"/>
        <v>0</v>
      </c>
      <c r="P42" s="35">
        <f t="shared" si="12"/>
        <v>0</v>
      </c>
      <c r="Q42" s="35">
        <f t="shared" si="12"/>
        <v>0</v>
      </c>
      <c r="R42" s="35">
        <f t="shared" si="12"/>
        <v>0</v>
      </c>
      <c r="S42" s="35">
        <f t="shared" si="12"/>
        <v>0</v>
      </c>
      <c r="T42" s="35">
        <f t="shared" si="12"/>
        <v>0</v>
      </c>
      <c r="U42" s="35">
        <f t="shared" si="12"/>
        <v>0</v>
      </c>
      <c r="V42" s="35">
        <f t="shared" si="12"/>
        <v>0</v>
      </c>
      <c r="W42" s="35">
        <f t="shared" si="12"/>
        <v>0</v>
      </c>
      <c r="X42" s="35">
        <f t="shared" si="12"/>
        <v>0</v>
      </c>
      <c r="Y42" s="35">
        <f t="shared" si="12"/>
        <v>0</v>
      </c>
      <c r="Z42" s="35">
        <f t="shared" ref="Z42:AG42" si="13">Z39-Z40</f>
        <v>0</v>
      </c>
      <c r="AA42" s="35">
        <f t="shared" si="13"/>
        <v>0</v>
      </c>
      <c r="AB42" s="35">
        <f t="shared" si="13"/>
        <v>0</v>
      </c>
      <c r="AC42" s="35">
        <f t="shared" si="13"/>
        <v>0</v>
      </c>
      <c r="AD42" s="35">
        <f t="shared" si="13"/>
        <v>0</v>
      </c>
      <c r="AE42" s="35">
        <f t="shared" si="13"/>
        <v>0</v>
      </c>
      <c r="AF42" s="35">
        <f t="shared" si="13"/>
        <v>0</v>
      </c>
      <c r="AG42" s="35">
        <f t="shared" si="13"/>
        <v>0</v>
      </c>
    </row>
    <row r="43" spans="1:33" ht="36.6" customHeight="1" thickBot="1" x14ac:dyDescent="0.3">
      <c r="A43" s="258" t="s">
        <v>133</v>
      </c>
      <c r="B43" s="259"/>
      <c r="C43" s="31">
        <f>C17+C42</f>
        <v>0</v>
      </c>
      <c r="D43" s="31">
        <f t="shared" ref="D43:Y43" si="14">D17+D42</f>
        <v>0</v>
      </c>
      <c r="E43" s="31">
        <f t="shared" si="14"/>
        <v>0</v>
      </c>
      <c r="F43" s="31">
        <f t="shared" si="14"/>
        <v>0</v>
      </c>
      <c r="G43" s="31">
        <f t="shared" si="14"/>
        <v>0</v>
      </c>
      <c r="H43" s="31">
        <f t="shared" si="14"/>
        <v>0</v>
      </c>
      <c r="I43" s="31">
        <f t="shared" si="14"/>
        <v>0</v>
      </c>
      <c r="J43" s="31">
        <f t="shared" si="14"/>
        <v>0</v>
      </c>
      <c r="K43" s="31">
        <f t="shared" si="14"/>
        <v>0</v>
      </c>
      <c r="L43" s="31">
        <f t="shared" si="14"/>
        <v>0</v>
      </c>
      <c r="M43" s="31">
        <f t="shared" si="14"/>
        <v>0</v>
      </c>
      <c r="N43" s="31">
        <f t="shared" si="14"/>
        <v>0</v>
      </c>
      <c r="O43" s="31">
        <f t="shared" si="14"/>
        <v>0</v>
      </c>
      <c r="P43" s="31">
        <f t="shared" si="14"/>
        <v>0</v>
      </c>
      <c r="Q43" s="31">
        <f t="shared" si="14"/>
        <v>0</v>
      </c>
      <c r="R43" s="31">
        <f t="shared" si="14"/>
        <v>0</v>
      </c>
      <c r="S43" s="31">
        <f t="shared" si="14"/>
        <v>0</v>
      </c>
      <c r="T43" s="31">
        <f t="shared" si="14"/>
        <v>0</v>
      </c>
      <c r="U43" s="31">
        <f t="shared" si="14"/>
        <v>0</v>
      </c>
      <c r="V43" s="31">
        <f t="shared" si="14"/>
        <v>0</v>
      </c>
      <c r="W43" s="31">
        <f t="shared" si="14"/>
        <v>0</v>
      </c>
      <c r="X43" s="31">
        <f t="shared" si="14"/>
        <v>0</v>
      </c>
      <c r="Y43" s="31">
        <f t="shared" si="14"/>
        <v>0</v>
      </c>
      <c r="Z43" s="31">
        <f t="shared" ref="Z43:AG43" si="15">Z17+Z42</f>
        <v>0</v>
      </c>
      <c r="AA43" s="31">
        <f t="shared" si="15"/>
        <v>0</v>
      </c>
      <c r="AB43" s="31">
        <f t="shared" si="15"/>
        <v>0</v>
      </c>
      <c r="AC43" s="31">
        <f t="shared" si="15"/>
        <v>0</v>
      </c>
      <c r="AD43" s="31">
        <f t="shared" si="15"/>
        <v>0</v>
      </c>
      <c r="AE43" s="31">
        <f t="shared" si="15"/>
        <v>0</v>
      </c>
      <c r="AF43" s="31">
        <f t="shared" si="15"/>
        <v>0</v>
      </c>
      <c r="AG43" s="31">
        <f t="shared" si="15"/>
        <v>0</v>
      </c>
    </row>
    <row r="44" spans="1:33" ht="42" customHeight="1" thickBot="1" x14ac:dyDescent="0.3">
      <c r="A44" s="258" t="s">
        <v>134</v>
      </c>
      <c r="B44" s="259"/>
      <c r="C44" s="31">
        <f>C5+C43</f>
        <v>0</v>
      </c>
      <c r="D44" s="31">
        <f>D5+D43</f>
        <v>0</v>
      </c>
      <c r="E44" s="31">
        <f t="shared" ref="E44:Y44" si="16">E5+E43</f>
        <v>0</v>
      </c>
      <c r="F44" s="31">
        <f t="shared" si="16"/>
        <v>0</v>
      </c>
      <c r="G44" s="31">
        <f t="shared" si="16"/>
        <v>0</v>
      </c>
      <c r="H44" s="31">
        <f t="shared" si="16"/>
        <v>0</v>
      </c>
      <c r="I44" s="31">
        <f t="shared" si="16"/>
        <v>0</v>
      </c>
      <c r="J44" s="31">
        <f t="shared" si="16"/>
        <v>0</v>
      </c>
      <c r="K44" s="31">
        <f t="shared" si="16"/>
        <v>0</v>
      </c>
      <c r="L44" s="31">
        <f t="shared" si="16"/>
        <v>0</v>
      </c>
      <c r="M44" s="31">
        <f t="shared" si="16"/>
        <v>0</v>
      </c>
      <c r="N44" s="31">
        <f t="shared" si="16"/>
        <v>0</v>
      </c>
      <c r="O44" s="31">
        <f t="shared" si="16"/>
        <v>0</v>
      </c>
      <c r="P44" s="31">
        <f t="shared" si="16"/>
        <v>0</v>
      </c>
      <c r="Q44" s="31">
        <f t="shared" si="16"/>
        <v>0</v>
      </c>
      <c r="R44" s="31">
        <f t="shared" si="16"/>
        <v>0</v>
      </c>
      <c r="S44" s="31">
        <f t="shared" si="16"/>
        <v>0</v>
      </c>
      <c r="T44" s="31">
        <f t="shared" si="16"/>
        <v>0</v>
      </c>
      <c r="U44" s="31">
        <f t="shared" si="16"/>
        <v>0</v>
      </c>
      <c r="V44" s="31">
        <f t="shared" si="16"/>
        <v>0</v>
      </c>
      <c r="W44" s="31">
        <f t="shared" si="16"/>
        <v>0</v>
      </c>
      <c r="X44" s="31">
        <f t="shared" si="16"/>
        <v>0</v>
      </c>
      <c r="Y44" s="31">
        <f t="shared" si="16"/>
        <v>0</v>
      </c>
      <c r="Z44" s="31">
        <f t="shared" ref="Z44:AG44" si="17">Z5+Z43</f>
        <v>0</v>
      </c>
      <c r="AA44" s="31">
        <f t="shared" si="17"/>
        <v>0</v>
      </c>
      <c r="AB44" s="31">
        <f t="shared" si="17"/>
        <v>0</v>
      </c>
      <c r="AC44" s="31">
        <f t="shared" si="17"/>
        <v>0</v>
      </c>
      <c r="AD44" s="31">
        <f t="shared" si="17"/>
        <v>0</v>
      </c>
      <c r="AE44" s="31">
        <f t="shared" si="17"/>
        <v>0</v>
      </c>
      <c r="AF44" s="31">
        <f t="shared" si="17"/>
        <v>0</v>
      </c>
      <c r="AG44" s="31">
        <f t="shared" si="17"/>
        <v>0</v>
      </c>
    </row>
    <row r="45" spans="1:33" ht="18.75" x14ac:dyDescent="0.3">
      <c r="A45" s="277" t="s">
        <v>229</v>
      </c>
    </row>
    <row r="47" spans="1:33" ht="15.75" x14ac:dyDescent="0.25">
      <c r="A47" s="248" t="s">
        <v>1</v>
      </c>
      <c r="B47" s="249"/>
      <c r="C47" s="250"/>
      <c r="D47" s="251">
        <f>'Identificare solicitant'!B11</f>
        <v>0</v>
      </c>
      <c r="E47" s="253"/>
      <c r="F47" s="253"/>
      <c r="G47" s="253"/>
    </row>
    <row r="48" spans="1:33" ht="15.75" x14ac:dyDescent="0.25">
      <c r="A48" s="248" t="s">
        <v>137</v>
      </c>
      <c r="B48" s="249"/>
      <c r="C48" s="250"/>
      <c r="D48" s="252"/>
      <c r="E48" s="252"/>
      <c r="F48" s="252"/>
      <c r="G48" s="252"/>
    </row>
    <row r="49" spans="1:7" ht="15.75" x14ac:dyDescent="0.25">
      <c r="A49" s="248" t="s">
        <v>138</v>
      </c>
      <c r="B49" s="249"/>
      <c r="C49" s="250"/>
      <c r="D49" s="253">
        <f>'Identificare solicitant'!B12</f>
        <v>0</v>
      </c>
      <c r="E49" s="253"/>
      <c r="F49" s="253"/>
      <c r="G49" s="253"/>
    </row>
  </sheetData>
  <mergeCells count="22">
    <mergeCell ref="AA18:AG18"/>
    <mergeCell ref="A2:Z2"/>
    <mergeCell ref="A5:B5"/>
    <mergeCell ref="A7:B7"/>
    <mergeCell ref="A10:B10"/>
    <mergeCell ref="A14:B14"/>
    <mergeCell ref="A6:AG6"/>
    <mergeCell ref="A17:B17"/>
    <mergeCell ref="A18:Z18"/>
    <mergeCell ref="A43:B43"/>
    <mergeCell ref="A44:B44"/>
    <mergeCell ref="A19:B19"/>
    <mergeCell ref="A21:B21"/>
    <mergeCell ref="A39:B39"/>
    <mergeCell ref="A40:B40"/>
    <mergeCell ref="A42:B42"/>
    <mergeCell ref="A47:C47"/>
    <mergeCell ref="D47:G47"/>
    <mergeCell ref="A48:C48"/>
    <mergeCell ref="D48:G48"/>
    <mergeCell ref="A49:C49"/>
    <mergeCell ref="D49:G49"/>
  </mergeCells>
  <pageMargins left="0.31496062992125984" right="0.27559055118110237" top="0.74803149606299213" bottom="0.74803149606299213" header="0.31496062992125984" footer="0.31496062992125984"/>
  <pageSetup paperSize="8" scale="50" orientation="landscape" r:id="rId1"/>
  <ignoredErrors>
    <ignoredError sqref="C21:Y21" formulaRange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A0DBED-4F3F-4F76-8AC6-9B8E75AA44BF}">
  <dimension ref="A1:C6"/>
  <sheetViews>
    <sheetView workbookViewId="0">
      <selection activeCell="C4" sqref="C4"/>
    </sheetView>
  </sheetViews>
  <sheetFormatPr defaultRowHeight="15" x14ac:dyDescent="0.25"/>
  <sheetData>
    <row r="1" spans="1:3" x14ac:dyDescent="0.25">
      <c r="A1" t="s">
        <v>217</v>
      </c>
      <c r="C1">
        <v>297828</v>
      </c>
    </row>
    <row r="2" spans="1:3" x14ac:dyDescent="0.25">
      <c r="A2" t="s">
        <v>218</v>
      </c>
      <c r="C2">
        <v>397104</v>
      </c>
    </row>
    <row r="3" spans="1:3" x14ac:dyDescent="0.25">
      <c r="A3" t="s">
        <v>219</v>
      </c>
      <c r="C3">
        <v>496380</v>
      </c>
    </row>
    <row r="6" spans="1:3" x14ac:dyDescent="0.25">
      <c r="A6" s="74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3</vt:i4>
      </vt:variant>
    </vt:vector>
  </HeadingPairs>
  <TitlesOfParts>
    <vt:vector size="10" baseType="lpstr">
      <vt:lpstr>Identificare solicitant</vt:lpstr>
      <vt:lpstr>1. Buget detaliat subvenție</vt:lpstr>
      <vt:lpstr>2. Buget total investiție</vt:lpstr>
      <vt:lpstr>3. Grafic transe </vt:lpstr>
      <vt:lpstr>3.Detaliere venituri</vt:lpstr>
      <vt:lpstr>4. Flux de numerar</vt:lpstr>
      <vt:lpstr>setari</vt:lpstr>
      <vt:lpstr>'1. Buget detaliat subvenție'!Print_Area</vt:lpstr>
      <vt:lpstr>'2. Buget total investiție'!Print_Area</vt:lpstr>
      <vt:lpstr>'Identificare solicitant'!Print_Area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2024-11-20T08:29:09Z</dcterms:created>
  <dcterms:modified xsi:type="dcterms:W3CDTF">2025-04-09T10:48:57Z</dcterms:modified>
</cp:coreProperties>
</file>